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215" documentId="11_329CD338780DD603BF6E3AB2F364902B2A0AB356" xr6:coauthVersionLast="47" xr6:coauthVersionMax="47" xr10:uidLastSave="{212A2C3E-75AF-4C11-A51B-3C85839A36AA}"/>
  <bookViews>
    <workbookView xWindow="-28920" yWindow="-120" windowWidth="29040" windowHeight="15840" xr2:uid="{00000000-000D-0000-FFFF-FFFF00000000}"/>
  </bookViews>
  <sheets>
    <sheet name="COVER  " sheetId="4" r:id="rId1"/>
    <sheet name="INSTRUCTIONS" sheetId="5" r:id="rId2"/>
    <sheet name="DEFINITIONS" sheetId="6" r:id="rId3"/>
    <sheet name="1-CAPACITY" sheetId="19" r:id="rId4"/>
    <sheet name="CAP Verify" sheetId="23" r:id="rId5"/>
    <sheet name="2-PRODUCTION" sheetId="21" r:id="rId6"/>
    <sheet name="PROD Verify" sheetId="24" r:id="rId7"/>
    <sheet name="3-RECOVERED PAPER" sheetId="18" r:id="rId8"/>
    <sheet name="METADATA" sheetId="7" state="hidden" r:id="rId9"/>
    <sheet name="FEEDBACK" sheetId="8" state="hidden" r:id="rId10"/>
  </sheets>
  <externalReferences>
    <externalReference r:id="rId11"/>
  </externalReferences>
  <definedNames>
    <definedName name="\C" localSheetId="3">'1-CAPACITY'!$C$95:$C$107</definedName>
    <definedName name="\C" localSheetId="7">#REF!</definedName>
    <definedName name="\C" localSheetId="4">#REF!</definedName>
    <definedName name="\C">#REF!</definedName>
    <definedName name="\P" localSheetId="5">'2-PRODUCTION'!$C$95:$C$107</definedName>
    <definedName name="\P" localSheetId="7">#REF!</definedName>
    <definedName name="\P" localSheetId="6">#REF!</definedName>
    <definedName name="\P">#REF!</definedName>
    <definedName name="__123Graph_A" localSheetId="3" hidden="1">'1-CAPACITY'!$AM$40:$AR$40</definedName>
    <definedName name="__123Graph_AChart1" localSheetId="3" hidden="1">'1-CAPACITY'!$AM$40:$AR$40</definedName>
    <definedName name="__123Graph_AChart2" localSheetId="3" hidden="1">'1-CAPACITY'!$AM$40:$AR$40</definedName>
    <definedName name="__123Graph_ACurrent" localSheetId="3" hidden="1">'1-CAPACITY'!$AM$40:$AR$40</definedName>
    <definedName name="__123Graph_ANEWS" localSheetId="3" hidden="1">'1-CAPACITY'!$AM$40:$AR$40</definedName>
    <definedName name="__123Graph_AO_P_P" localSheetId="3" hidden="1">'1-CAPACITY'!$AM$67:$AR$67</definedName>
    <definedName name="__123Graph_APR_WR" localSheetId="3" hidden="1">'1-CAPACITY'!$AM$60:$AR$60</definedName>
    <definedName name="__123Graph_APULP_DIS" localSheetId="3" hidden="1">'1-CAPACITY'!$AM$46:$AR$46</definedName>
    <definedName name="__123Graph_APULP_OF" localSheetId="3" hidden="1">'1-CAPACITY'!$AM$40:$AR$40</definedName>
    <definedName name="__123Graph_ATOTPAPER" localSheetId="3" hidden="1">'1-CAPACITY'!$AM$57:$AR$57</definedName>
    <definedName name="__123Graph_AWOODPULP" localSheetId="3" hidden="1">'1-CAPACITY'!$AM$13:$AR$13</definedName>
    <definedName name="__123Graph_X" localSheetId="3" hidden="1">'1-CAPACITY'!$AM$12:$AR$12</definedName>
    <definedName name="__123Graph_XChart1" localSheetId="3" hidden="1">'1-CAPACITY'!$AM$12:$AR$12</definedName>
    <definedName name="__123Graph_XChart2" localSheetId="3" hidden="1">'1-CAPACITY'!$AM$12:$AR$12</definedName>
    <definedName name="__123Graph_XCurrent" localSheetId="3" hidden="1">'1-CAPACITY'!$AM$12:$AR$12</definedName>
    <definedName name="__123Graph_XNEWS" localSheetId="3" hidden="1">'1-CAPACITY'!$AM$12:$AR$12</definedName>
    <definedName name="__123Graph_XO_P_P" localSheetId="3" hidden="1">'1-CAPACITY'!$AM$12:$AR$12</definedName>
    <definedName name="__123Graph_XPR_WR" localSheetId="3" hidden="1">'1-CAPACITY'!$AM$12:$AR$12</definedName>
    <definedName name="__123Graph_XPULP_DIS" localSheetId="3" hidden="1">'1-CAPACITY'!$AM$12:$AR$12</definedName>
    <definedName name="__123Graph_XPULP_OF" localSheetId="3" hidden="1">'1-CAPACITY'!$AM$12:$AR$12</definedName>
    <definedName name="__123Graph_XTOTPAPER" localSheetId="3" hidden="1">'1-CAPACITY'!$AM$12:$AR$12</definedName>
    <definedName name="__123Graph_XWOODPULP" localSheetId="3" hidden="1">'1-CAPACITY'!$AM$12:$AR$12</definedName>
    <definedName name="countryName" localSheetId="7">#REF!</definedName>
    <definedName name="countryName" localSheetId="2">#REF!</definedName>
    <definedName name="countryName" localSheetId="9">#REF!</definedName>
    <definedName name="countryName" localSheetId="1">#REF!</definedName>
    <definedName name="countryName" localSheetId="8">#REF!</definedName>
    <definedName name="countryName">#REF!</definedName>
    <definedName name="exportTable" localSheetId="7">#REF!</definedName>
    <definedName name="exportTable" localSheetId="2">#REF!</definedName>
    <definedName name="exportTable" localSheetId="9">#REF!</definedName>
    <definedName name="exportTable" localSheetId="1">#REF!</definedName>
    <definedName name="exportTable" localSheetId="8">#REF!</definedName>
    <definedName name="exportTable">#REF!</definedName>
    <definedName name="exportValueTable" localSheetId="7">#REF!</definedName>
    <definedName name="exportValueTable" localSheetId="2">#REF!</definedName>
    <definedName name="exportValueTable" localSheetId="9">#REF!</definedName>
    <definedName name="exportValueTable" localSheetId="1">#REF!</definedName>
    <definedName name="exportValueTable" localSheetId="8">#REF!</definedName>
    <definedName name="exportValueTable">#REF!</definedName>
    <definedName name="importTable" localSheetId="7">#REF!</definedName>
    <definedName name="importTable" localSheetId="2">#REF!</definedName>
    <definedName name="importTable" localSheetId="9">#REF!</definedName>
    <definedName name="importTable" localSheetId="1">#REF!</definedName>
    <definedName name="importTable" localSheetId="8">#REF!</definedName>
    <definedName name="importTable">#REF!</definedName>
    <definedName name="importValueTable" localSheetId="7">#REF!</definedName>
    <definedName name="importValueTable" localSheetId="2">#REF!</definedName>
    <definedName name="importValueTable" localSheetId="9">#REF!</definedName>
    <definedName name="importValueTable" localSheetId="1">#REF!</definedName>
    <definedName name="importValueTable" localSheetId="8">#REF!</definedName>
    <definedName name="importValueTable">#REF!</definedName>
    <definedName name="inuseTable" localSheetId="7">#REF!</definedName>
    <definedName name="inuseTable" localSheetId="2">#REF!</definedName>
    <definedName name="inuseTable" localSheetId="9">#REF!</definedName>
    <definedName name="inuseTable" localSheetId="1">#REF!</definedName>
    <definedName name="inuseTable" localSheetId="8">#REF!</definedName>
    <definedName name="inuseTable">#REF!</definedName>
    <definedName name="_xlnm.Print_Area" localSheetId="3">'1-CAPACITY'!$A$1:$I$94</definedName>
    <definedName name="_xlnm.Print_Area" localSheetId="5">'2-PRODUCTION'!$A$1:$D$94</definedName>
    <definedName name="_xlnm.Print_Area" localSheetId="7">'3-RECOVERED PAPER'!$A$1:$F$34</definedName>
    <definedName name="_xlnm.Print_Area" localSheetId="4">'CAP Verify'!$A$1:$H$94</definedName>
    <definedName name="_xlnm.Print_Area" localSheetId="0">'COVER  '!$B$2:$D$16</definedName>
    <definedName name="_xlnm.Print_Area" localSheetId="2">DEFINITIONS!$B$2:$R$22</definedName>
    <definedName name="_xlnm.Print_Area" localSheetId="1">INSTRUCTIONS!$B$2:$D$16</definedName>
    <definedName name="_xlnm.Print_Area" localSheetId="8">METADATA!$B$2:$D$38</definedName>
    <definedName name="PRINT_AREA_MI" localSheetId="3">'1-CAPACITY'!$B$1:$H$95</definedName>
    <definedName name="PRINT_AREA_MI" localSheetId="7">#REF!</definedName>
    <definedName name="PRINT_AREA_MI" localSheetId="4">#REF!</definedName>
    <definedName name="PRINT_AREA_MI">#REF!</definedName>
    <definedName name="_xlnm.Print_Titles" localSheetId="8">METADATA!$2:$3</definedName>
    <definedName name="refYear1" localSheetId="7">#REF!</definedName>
    <definedName name="refYear1" localSheetId="2">#REF!</definedName>
    <definedName name="refYear1" localSheetId="9">#REF!</definedName>
    <definedName name="refYear1" localSheetId="1">#REF!</definedName>
    <definedName name="refYear1" localSheetId="8">'[1]Land use and Irrigation'!$D$4</definedName>
    <definedName name="refYear1">#REF!</definedName>
    <definedName name="refYear2" localSheetId="7">#REF!</definedName>
    <definedName name="refYear2" localSheetId="2">#REF!</definedName>
    <definedName name="refYear2" localSheetId="9">#REF!</definedName>
    <definedName name="refYear2" localSheetId="1">#REF!</definedName>
    <definedName name="refYear2" localSheetId="8">'[1]Land use and Irrigation'!$H$4</definedName>
    <definedName name="refYear2">#REF!</definedName>
    <definedName name="returnDate" localSheetId="7">#REF!</definedName>
    <definedName name="returnDate" localSheetId="2">#REF!</definedName>
    <definedName name="returnDate" localSheetId="9">#REF!</definedName>
    <definedName name="returnDate" localSheetId="1">#REF!</definedName>
    <definedName name="returnDate" localSheetId="8">#REF!</definedName>
    <definedName name="returnDate">#REF!</definedName>
    <definedName name="table" localSheetId="7">#REF!</definedName>
    <definedName name="table" localSheetId="2">#REF!</definedName>
    <definedName name="table" localSheetId="9">#REF!</definedName>
    <definedName name="table" localSheetId="1">#REF!</definedName>
    <definedName name="table" localSheetId="8">#REF!</definedName>
    <definedName name="table">#REF!</definedName>
    <definedName name="tableHeader" localSheetId="7">#REF!</definedName>
    <definedName name="tableHeader" localSheetId="2">#REF!</definedName>
    <definedName name="tableHeader" localSheetId="9">#REF!</definedName>
    <definedName name="tableHeader" localSheetId="1">#REF!</definedName>
    <definedName name="tableHeader" localSheetId="8">#REF!</definedName>
    <definedName name="tableHeader">#REF!</definedName>
    <definedName name="year" localSheetId="7">#REF!</definedName>
    <definedName name="year" localSheetId="2">#REF!</definedName>
    <definedName name="year" localSheetId="9">#REF!</definedName>
    <definedName name="year" localSheetId="1">#REF!</definedName>
    <definedName name="year" localSheetId="8">#REF!</definedName>
    <definedName name="y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9" l="1"/>
  <c r="H91" i="19" l="1"/>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G19" i="23"/>
  <c r="F18" i="23"/>
  <c r="B1" i="18"/>
  <c r="B1" i="24"/>
  <c r="B1" i="19"/>
  <c r="I49" i="19" l="1"/>
  <c r="I44" i="19"/>
  <c r="I47" i="19"/>
  <c r="I48" i="19"/>
  <c r="I46" i="19"/>
  <c r="I41" i="19"/>
  <c r="I42" i="19"/>
  <c r="I43" i="19"/>
  <c r="I40"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4" i="19"/>
  <c r="B1" i="21"/>
  <c r="C93" i="24"/>
  <c r="C91" i="24"/>
  <c r="C90" i="24"/>
  <c r="C89" i="24"/>
  <c r="C88" i="24"/>
  <c r="C87" i="24"/>
  <c r="C86" i="24"/>
  <c r="C85" i="24"/>
  <c r="C84" i="24"/>
  <c r="C83" i="24"/>
  <c r="C82" i="24"/>
  <c r="C81" i="24"/>
  <c r="C80" i="24"/>
  <c r="C79" i="24"/>
  <c r="C78" i="24"/>
  <c r="C77" i="24"/>
  <c r="C76" i="24"/>
  <c r="C75" i="24"/>
  <c r="C74" i="24"/>
  <c r="C73" i="24"/>
  <c r="C72" i="24"/>
  <c r="C71" i="24"/>
  <c r="C70" i="24"/>
  <c r="C69" i="24"/>
  <c r="C68" i="24"/>
  <c r="C67" i="24"/>
  <c r="C66" i="24"/>
  <c r="C65" i="24"/>
  <c r="C64" i="24"/>
  <c r="C63" i="24"/>
  <c r="C62" i="24"/>
  <c r="C61" i="24"/>
  <c r="C60" i="24"/>
  <c r="C59" i="24"/>
  <c r="C58" i="24"/>
  <c r="C57" i="24"/>
  <c r="D49" i="24"/>
  <c r="C49" i="24"/>
  <c r="D48" i="24"/>
  <c r="C48" i="24"/>
  <c r="D47" i="24"/>
  <c r="C47" i="24"/>
  <c r="D46" i="24"/>
  <c r="C46" i="24"/>
  <c r="D44" i="24"/>
  <c r="C44" i="24"/>
  <c r="D43" i="24"/>
  <c r="C43" i="24"/>
  <c r="D42" i="24"/>
  <c r="C42" i="24"/>
  <c r="D41" i="24"/>
  <c r="C41" i="24"/>
  <c r="D40" i="24"/>
  <c r="C40" i="24"/>
  <c r="D38" i="24"/>
  <c r="C38" i="24"/>
  <c r="D37" i="24"/>
  <c r="C37" i="24"/>
  <c r="D36" i="24"/>
  <c r="C36" i="24"/>
  <c r="D35" i="24"/>
  <c r="C35" i="24"/>
  <c r="D34" i="24"/>
  <c r="C34" i="24"/>
  <c r="D33" i="24"/>
  <c r="C33" i="24"/>
  <c r="D32" i="24"/>
  <c r="C32" i="24"/>
  <c r="D31" i="24"/>
  <c r="C31" i="24"/>
  <c r="D30" i="24"/>
  <c r="C30" i="24"/>
  <c r="D29" i="24"/>
  <c r="C29" i="24"/>
  <c r="D28" i="24"/>
  <c r="C28" i="24"/>
  <c r="D27" i="24"/>
  <c r="C27" i="24"/>
  <c r="D26" i="24"/>
  <c r="C26" i="24"/>
  <c r="D25" i="24"/>
  <c r="C25" i="24"/>
  <c r="D24" i="24"/>
  <c r="C24" i="24"/>
  <c r="D23" i="24"/>
  <c r="C23" i="24"/>
  <c r="D22" i="24"/>
  <c r="C22" i="24"/>
  <c r="D21" i="24"/>
  <c r="C21" i="24"/>
  <c r="D20" i="24"/>
  <c r="C20" i="24"/>
  <c r="D19" i="24"/>
  <c r="C19" i="24"/>
  <c r="D18" i="24"/>
  <c r="C18" i="24"/>
  <c r="D17" i="24"/>
  <c r="C17" i="24"/>
  <c r="D16" i="24"/>
  <c r="C16" i="24"/>
  <c r="D15" i="24"/>
  <c r="C15" i="24"/>
  <c r="D14" i="24"/>
  <c r="C14" i="24"/>
  <c r="D13" i="24"/>
  <c r="C13" i="24"/>
  <c r="G93" i="23"/>
  <c r="F93" i="23"/>
  <c r="E93" i="23"/>
  <c r="G91" i="23"/>
  <c r="F91" i="23"/>
  <c r="E91" i="23"/>
  <c r="G90" i="23"/>
  <c r="F90" i="23"/>
  <c r="E90" i="23"/>
  <c r="G89" i="23"/>
  <c r="F89" i="23"/>
  <c r="E89" i="23"/>
  <c r="G88" i="23"/>
  <c r="F88" i="23"/>
  <c r="E88" i="23"/>
  <c r="G87" i="23"/>
  <c r="F87" i="23"/>
  <c r="E87" i="23"/>
  <c r="G86" i="23"/>
  <c r="F86" i="23"/>
  <c r="E86" i="23"/>
  <c r="G85" i="23"/>
  <c r="F85" i="23"/>
  <c r="E85" i="23"/>
  <c r="G84" i="23"/>
  <c r="F84" i="23"/>
  <c r="E84" i="23"/>
  <c r="G83" i="23"/>
  <c r="F83" i="23"/>
  <c r="E83" i="23"/>
  <c r="G82" i="23"/>
  <c r="F82" i="23"/>
  <c r="E82" i="23"/>
  <c r="G81" i="23"/>
  <c r="F81" i="23"/>
  <c r="E81" i="23"/>
  <c r="G80" i="23"/>
  <c r="F80" i="23"/>
  <c r="E80" i="23"/>
  <c r="G79" i="23"/>
  <c r="F79" i="23"/>
  <c r="E79" i="23"/>
  <c r="G78" i="23"/>
  <c r="F78" i="23"/>
  <c r="E78" i="23"/>
  <c r="G77" i="23"/>
  <c r="F77" i="23"/>
  <c r="E77" i="23"/>
  <c r="G76" i="23"/>
  <c r="F76" i="23"/>
  <c r="E76" i="23"/>
  <c r="G75" i="23"/>
  <c r="F75" i="23"/>
  <c r="E75" i="23"/>
  <c r="G74" i="23"/>
  <c r="F74" i="23"/>
  <c r="E74" i="23"/>
  <c r="G73" i="23"/>
  <c r="F73" i="23"/>
  <c r="E73" i="23"/>
  <c r="G72" i="23"/>
  <c r="F72" i="23"/>
  <c r="E72" i="23"/>
  <c r="G71" i="23"/>
  <c r="F71" i="23"/>
  <c r="E71" i="23"/>
  <c r="G70" i="23"/>
  <c r="F70" i="23"/>
  <c r="E70" i="23"/>
  <c r="G69" i="23"/>
  <c r="F69" i="23"/>
  <c r="E69" i="23"/>
  <c r="G68" i="23"/>
  <c r="F68" i="23"/>
  <c r="E68" i="23"/>
  <c r="G67" i="23"/>
  <c r="F67" i="23"/>
  <c r="E67" i="23"/>
  <c r="G66" i="23"/>
  <c r="F66" i="23"/>
  <c r="E66" i="23"/>
  <c r="G65" i="23"/>
  <c r="F65" i="23"/>
  <c r="E65" i="23"/>
  <c r="G64" i="23"/>
  <c r="F64" i="23"/>
  <c r="E64" i="23"/>
  <c r="G63" i="23"/>
  <c r="F63" i="23"/>
  <c r="E63" i="23"/>
  <c r="G62" i="23"/>
  <c r="F62" i="23"/>
  <c r="E62" i="23"/>
  <c r="G61" i="23"/>
  <c r="F61" i="23"/>
  <c r="E61" i="23"/>
  <c r="G60" i="23"/>
  <c r="F60" i="23"/>
  <c r="E60" i="23"/>
  <c r="G59" i="23"/>
  <c r="F59" i="23"/>
  <c r="E59" i="23"/>
  <c r="G58" i="23"/>
  <c r="F58" i="23"/>
  <c r="E58" i="23"/>
  <c r="G57" i="23"/>
  <c r="F57" i="23"/>
  <c r="E57" i="23"/>
  <c r="H49" i="23"/>
  <c r="G49" i="23"/>
  <c r="F49" i="23"/>
  <c r="E49" i="23"/>
  <c r="D49" i="23"/>
  <c r="C49" i="23"/>
  <c r="H48" i="23"/>
  <c r="G48" i="23"/>
  <c r="F48" i="23"/>
  <c r="E48" i="23"/>
  <c r="D48" i="23"/>
  <c r="C48" i="23"/>
  <c r="H47" i="23"/>
  <c r="G47" i="23"/>
  <c r="F47" i="23"/>
  <c r="E47" i="23"/>
  <c r="D47" i="23"/>
  <c r="C47" i="23"/>
  <c r="H46" i="23"/>
  <c r="G46" i="23"/>
  <c r="F46" i="23"/>
  <c r="E46" i="23"/>
  <c r="D46" i="23"/>
  <c r="C46" i="23"/>
  <c r="H44" i="23"/>
  <c r="G44" i="23"/>
  <c r="F44" i="23"/>
  <c r="E44" i="23"/>
  <c r="D44" i="23"/>
  <c r="C44" i="23"/>
  <c r="H43" i="23"/>
  <c r="G43" i="23"/>
  <c r="F43" i="23"/>
  <c r="E43" i="23"/>
  <c r="D43" i="23"/>
  <c r="C43" i="23"/>
  <c r="H42" i="23"/>
  <c r="G42" i="23"/>
  <c r="F42" i="23"/>
  <c r="E42" i="23"/>
  <c r="D42" i="23"/>
  <c r="C42" i="23"/>
  <c r="H41" i="23"/>
  <c r="G41" i="23"/>
  <c r="F41" i="23"/>
  <c r="E41" i="23"/>
  <c r="D41" i="23"/>
  <c r="C41" i="23"/>
  <c r="H40" i="23"/>
  <c r="G40" i="23"/>
  <c r="F40" i="23"/>
  <c r="E40" i="23"/>
  <c r="D40" i="23"/>
  <c r="C40" i="23"/>
  <c r="H38" i="23"/>
  <c r="G38" i="23"/>
  <c r="F38" i="23"/>
  <c r="E38" i="23"/>
  <c r="D38" i="23"/>
  <c r="C38" i="23"/>
  <c r="H37" i="23"/>
  <c r="G37" i="23"/>
  <c r="F37" i="23"/>
  <c r="E37" i="23"/>
  <c r="D37" i="23"/>
  <c r="C37" i="23"/>
  <c r="H36" i="23"/>
  <c r="G36" i="23"/>
  <c r="F36" i="23"/>
  <c r="E36" i="23"/>
  <c r="D36" i="23"/>
  <c r="C36" i="23"/>
  <c r="H35" i="23"/>
  <c r="G35" i="23"/>
  <c r="F35" i="23"/>
  <c r="E35" i="23"/>
  <c r="D35" i="23"/>
  <c r="C35" i="23"/>
  <c r="H34" i="23"/>
  <c r="G34" i="23"/>
  <c r="F34" i="23"/>
  <c r="E34" i="23"/>
  <c r="D34" i="23"/>
  <c r="C34" i="23"/>
  <c r="H33" i="23"/>
  <c r="G33" i="23"/>
  <c r="F33" i="23"/>
  <c r="E33" i="23"/>
  <c r="D33" i="23"/>
  <c r="C33" i="23"/>
  <c r="H32" i="23"/>
  <c r="G32" i="23"/>
  <c r="F32" i="23"/>
  <c r="E32" i="23"/>
  <c r="D32" i="23"/>
  <c r="C32" i="23"/>
  <c r="H31" i="23"/>
  <c r="G31" i="23"/>
  <c r="F31" i="23"/>
  <c r="E31" i="23"/>
  <c r="D31" i="23"/>
  <c r="C31" i="23"/>
  <c r="H30" i="23"/>
  <c r="G30" i="23"/>
  <c r="F30" i="23"/>
  <c r="E30" i="23"/>
  <c r="D30" i="23"/>
  <c r="C30" i="23"/>
  <c r="H29" i="23"/>
  <c r="G29" i="23"/>
  <c r="F29" i="23"/>
  <c r="E29" i="23"/>
  <c r="D29" i="23"/>
  <c r="C29" i="23"/>
  <c r="H28" i="23"/>
  <c r="G28" i="23"/>
  <c r="F28" i="23"/>
  <c r="E28" i="23"/>
  <c r="D28" i="23"/>
  <c r="C28" i="23"/>
  <c r="H27" i="23"/>
  <c r="G27" i="23"/>
  <c r="F27" i="23"/>
  <c r="E27" i="23"/>
  <c r="D27" i="23"/>
  <c r="C27" i="23"/>
  <c r="H26" i="23"/>
  <c r="G26" i="23"/>
  <c r="F26" i="23"/>
  <c r="E26" i="23"/>
  <c r="D26" i="23"/>
  <c r="C26" i="23"/>
  <c r="H25" i="23"/>
  <c r="G25" i="23"/>
  <c r="F25" i="23"/>
  <c r="E25" i="23"/>
  <c r="D25" i="23"/>
  <c r="C25" i="23"/>
  <c r="H24" i="23"/>
  <c r="G24" i="23"/>
  <c r="F24" i="23"/>
  <c r="E24" i="23"/>
  <c r="D24" i="23"/>
  <c r="C24" i="23"/>
  <c r="H23" i="23"/>
  <c r="G23" i="23"/>
  <c r="F23" i="23"/>
  <c r="E23" i="23"/>
  <c r="D23" i="23"/>
  <c r="C23" i="23"/>
  <c r="H22" i="23"/>
  <c r="G22" i="23"/>
  <c r="F22" i="23"/>
  <c r="E22" i="23"/>
  <c r="D22" i="23"/>
  <c r="C22" i="23"/>
  <c r="H21" i="23"/>
  <c r="G21" i="23"/>
  <c r="F21" i="23"/>
  <c r="E21" i="23"/>
  <c r="D21" i="23"/>
  <c r="C21" i="23"/>
  <c r="H20" i="23"/>
  <c r="G20" i="23"/>
  <c r="F20" i="23"/>
  <c r="E20" i="23"/>
  <c r="D20" i="23"/>
  <c r="C20" i="23"/>
  <c r="H19" i="23"/>
  <c r="F19" i="23"/>
  <c r="E19" i="23"/>
  <c r="D19" i="23"/>
  <c r="C19" i="23"/>
  <c r="H18" i="23"/>
  <c r="G18" i="23"/>
  <c r="E18" i="23"/>
  <c r="D18" i="23"/>
  <c r="C18" i="23"/>
  <c r="H17" i="23"/>
  <c r="G17" i="23"/>
  <c r="F17" i="23"/>
  <c r="E17" i="23"/>
  <c r="D17" i="23"/>
  <c r="C17" i="23"/>
  <c r="H16" i="23"/>
  <c r="G16" i="23"/>
  <c r="F16" i="23"/>
  <c r="E16" i="23"/>
  <c r="D16" i="23"/>
  <c r="C16" i="23"/>
  <c r="H15" i="23"/>
  <c r="G15" i="23"/>
  <c r="F15" i="23"/>
  <c r="E15" i="23"/>
  <c r="D15" i="23"/>
  <c r="C15" i="23"/>
  <c r="H14" i="23"/>
  <c r="G14" i="23"/>
  <c r="F14" i="23"/>
  <c r="E14" i="23"/>
  <c r="D14" i="23"/>
  <c r="C14" i="23"/>
  <c r="H13" i="23"/>
  <c r="G13" i="23"/>
  <c r="F13" i="23"/>
  <c r="E13" i="23"/>
  <c r="D13" i="23"/>
  <c r="C13" i="23"/>
  <c r="E14" i="24" l="1"/>
  <c r="E16" i="24" s="1"/>
  <c r="E13" i="24"/>
  <c r="F13" i="24" s="1"/>
  <c r="E53" i="23"/>
  <c r="E4" i="23"/>
  <c r="G4" i="23"/>
  <c r="A2" i="24" l="1"/>
  <c r="F53" i="23"/>
  <c r="A2" i="18"/>
  <c r="J7" i="18"/>
  <c r="E89" i="21"/>
  <c r="E86" i="21"/>
  <c r="E82" i="21"/>
  <c r="E81" i="21"/>
  <c r="E78" i="21"/>
  <c r="E75" i="21"/>
  <c r="E71" i="21"/>
  <c r="E70" i="21"/>
  <c r="E69" i="21"/>
  <c r="E67" i="21"/>
  <c r="E64" i="21"/>
  <c r="E61" i="21"/>
  <c r="E60" i="21"/>
  <c r="E57" i="21"/>
  <c r="C53" i="21"/>
  <c r="F46" i="21"/>
  <c r="E46" i="21"/>
  <c r="F40" i="21"/>
  <c r="E40" i="21"/>
  <c r="F36" i="21"/>
  <c r="E36" i="21"/>
  <c r="F33" i="21"/>
  <c r="E33" i="21"/>
  <c r="F29" i="21"/>
  <c r="E29" i="21"/>
  <c r="F26" i="21"/>
  <c r="E26" i="21"/>
  <c r="F24" i="21"/>
  <c r="E24" i="21"/>
  <c r="F21" i="21"/>
  <c r="E21" i="21"/>
  <c r="F18" i="21"/>
  <c r="E18" i="21"/>
  <c r="F15" i="21"/>
  <c r="E15" i="21"/>
  <c r="F13" i="21"/>
  <c r="E13" i="21"/>
  <c r="E53" i="19"/>
  <c r="F53" i="19" s="1"/>
  <c r="G53" i="19" s="1"/>
  <c r="E4" i="19"/>
  <c r="G4" i="19" s="1"/>
  <c r="Q2" i="19"/>
  <c r="G53" i="23" l="1"/>
  <c r="AA27" i="18"/>
  <c r="Z27" i="18"/>
  <c r="Y27" i="18"/>
  <c r="X27" i="18"/>
  <c r="W27" i="18"/>
  <c r="AA26" i="18"/>
  <c r="Z26" i="18"/>
  <c r="Y26" i="18"/>
  <c r="X26" i="18"/>
  <c r="W26" i="18"/>
  <c r="AA25" i="18"/>
  <c r="Z25" i="18"/>
  <c r="Y25" i="18"/>
  <c r="X25" i="18"/>
  <c r="W25" i="18"/>
  <c r="AA24" i="18"/>
  <c r="Z24" i="18"/>
  <c r="Y24" i="18"/>
  <c r="X24" i="18"/>
  <c r="W24" i="18"/>
  <c r="AA23" i="18"/>
  <c r="Z23" i="18"/>
  <c r="Y23" i="18"/>
  <c r="X23" i="18"/>
  <c r="W23" i="18"/>
  <c r="AA22" i="18"/>
  <c r="Z22" i="18"/>
  <c r="Y22" i="18"/>
  <c r="X22" i="18"/>
  <c r="W22" i="18"/>
  <c r="AA21" i="18"/>
  <c r="Z21" i="18"/>
  <c r="Y21" i="18"/>
  <c r="X21" i="18"/>
  <c r="W21" i="18"/>
  <c r="AA20" i="18"/>
  <c r="Z20" i="18"/>
  <c r="Y20" i="18"/>
  <c r="X20" i="18"/>
  <c r="W20" i="18"/>
  <c r="AA19" i="18"/>
  <c r="Z19" i="18"/>
  <c r="Y19" i="18"/>
  <c r="X19" i="18"/>
  <c r="W19" i="18"/>
  <c r="AA18" i="18"/>
  <c r="Z18" i="18"/>
  <c r="Y18" i="18"/>
  <c r="X18" i="18"/>
  <c r="W18" i="18"/>
  <c r="X29" i="18" l="1"/>
  <c r="X31" i="18" s="1"/>
  <c r="W30" i="18"/>
  <c r="I14" i="23" l="1"/>
  <c r="I16" i="23" s="1"/>
  <c r="I13" i="23"/>
  <c r="J13" i="23" s="1"/>
  <c r="A2" i="23" l="1"/>
</calcChain>
</file>

<file path=xl/sharedStrings.xml><?xml version="1.0" encoding="utf-8"?>
<sst xmlns="http://schemas.openxmlformats.org/spreadsheetml/2006/main" count="1217" uniqueCount="275">
  <si>
    <t>Focal Point (please complete or update the contact details of the focal point in your country)</t>
  </si>
  <si>
    <t>Country</t>
  </si>
  <si>
    <t>First name and surname</t>
  </si>
  <si>
    <t>Title/position</t>
  </si>
  <si>
    <t xml:space="preserve">Organization </t>
  </si>
  <si>
    <t>Address</t>
  </si>
  <si>
    <t>City</t>
  </si>
  <si>
    <t>Email</t>
  </si>
  <si>
    <t>Tel</t>
  </si>
  <si>
    <t>Web site address</t>
  </si>
  <si>
    <r>
      <t xml:space="preserve">FAO takes this opportunity to thank you for the assistance in completing this questionnaire, and looks forward to receiving your prompt reply.
Please send back your response to FAO Forestry Division (via e-mail To: </t>
    </r>
    <r>
      <rPr>
        <b/>
        <sz val="14"/>
        <color theme="1"/>
        <rFont val="Times New Roman"/>
        <family val="1"/>
      </rPr>
      <t>FPS@fao.org</t>
    </r>
    <r>
      <rPr>
        <sz val="14"/>
        <color theme="1"/>
        <rFont val="Times New Roman"/>
        <family val="1"/>
      </rPr>
      <t xml:space="preserve"> with CC to: </t>
    </r>
    <r>
      <rPr>
        <b/>
        <sz val="14"/>
        <color theme="1"/>
        <rFont val="Times New Roman"/>
        <family val="1"/>
      </rPr>
      <t>Marcella.Canero@fao.org</t>
    </r>
    <r>
      <rPr>
        <sz val="14"/>
        <color theme="1"/>
        <rFont val="Times New Roman"/>
        <family val="1"/>
      </rPr>
      <t>).
Contact person: Ms Marcella Canero, tel: +39 0657053649, e-mail:</t>
    </r>
    <r>
      <rPr>
        <b/>
        <sz val="14"/>
        <color theme="1"/>
        <rFont val="Times New Roman"/>
        <family val="1"/>
      </rPr>
      <t xml:space="preserve"> Marcella.Canero@fao.org</t>
    </r>
  </si>
  <si>
    <t>Overview structure of the questionnaire</t>
  </si>
  <si>
    <r>
      <rPr>
        <u/>
        <sz val="14"/>
        <rFont val="Times New Roman"/>
        <family val="1"/>
      </rPr>
      <t>The questionnaire has the following sections:</t>
    </r>
    <r>
      <rPr>
        <sz val="14"/>
        <rFont val="Times New Roman"/>
        <family val="1"/>
      </rPr>
      <t xml:space="preserve">
- capacity country data
- production country data
- utilization of recovered paper data
- metadata
</t>
    </r>
  </si>
  <si>
    <r>
      <rPr>
        <u/>
        <sz val="14"/>
        <rFont val="Times New Roman"/>
        <family val="1"/>
      </rPr>
      <t>The questionnaire includes the following supporting sheets:</t>
    </r>
    <r>
      <rPr>
        <sz val="14"/>
        <rFont val="Times New Roman"/>
        <family val="1"/>
      </rPr>
      <t xml:space="preserve">
- cover page
- instructions
- definitions
- verification tables
- feedback</t>
    </r>
  </si>
  <si>
    <t xml:space="preserve">
Questionnaire completion</t>
  </si>
  <si>
    <r>
      <rPr>
        <b/>
        <sz val="14"/>
        <rFont val="Times New Roman"/>
        <family val="1"/>
      </rPr>
      <t>Cover page</t>
    </r>
    <r>
      <rPr>
        <sz val="14"/>
        <rFont val="Times New Roman"/>
        <family val="1"/>
      </rPr>
      <t xml:space="preserve">. Provides for your reference a FAO contact name, telephone number and e-mail address to facilitate reply as well as any feedback or query that you think would be necessary to be clarified prior to filling in the questionnaire. Please provide focal point contact information. </t>
    </r>
  </si>
  <si>
    <r>
      <rPr>
        <b/>
        <sz val="14"/>
        <rFont val="Times New Roman"/>
        <family val="1"/>
      </rPr>
      <t>Instruction</t>
    </r>
    <r>
      <rPr>
        <sz val="14"/>
        <rFont val="Times New Roman"/>
        <family val="1"/>
      </rPr>
      <t xml:space="preserve">. Provides an overview of the structure of the questionnaire as well as general instructions on how to complete the questionnaire. Users are kindly asked to read these instructions before starting filling in the questionnaire. </t>
    </r>
  </si>
  <si>
    <r>
      <rPr>
        <b/>
        <sz val="14"/>
        <rFont val="Times New Roman"/>
        <family val="1"/>
      </rPr>
      <t>Definitions</t>
    </r>
    <r>
      <rPr>
        <sz val="14"/>
        <rFont val="Times New Roman"/>
        <family val="1"/>
      </rPr>
      <t xml:space="preserve">. Provides the main definitions and the reference to variables and items definitions used in this questionnaire. </t>
    </r>
  </si>
  <si>
    <r>
      <rPr>
        <b/>
        <sz val="14"/>
        <color rgb="FFFF0000"/>
        <rFont val="Times New Roman"/>
        <family val="1"/>
      </rPr>
      <t xml:space="preserve">Verification tables. </t>
    </r>
    <r>
      <rPr>
        <sz val="14"/>
        <rFont val="Times New Roman"/>
        <family val="1"/>
      </rPr>
      <t xml:space="preserve">You </t>
    </r>
    <r>
      <rPr>
        <u/>
        <sz val="14"/>
        <rFont val="Times New Roman"/>
        <family val="1"/>
      </rPr>
      <t xml:space="preserve">do not need </t>
    </r>
    <r>
      <rPr>
        <sz val="14"/>
        <rFont val="Times New Roman"/>
        <family val="1"/>
      </rPr>
      <t xml:space="preserve">to fill-in these tables, they are intended </t>
    </r>
    <r>
      <rPr>
        <u/>
        <sz val="14"/>
        <rFont val="Times New Roman"/>
        <family val="1"/>
      </rPr>
      <t>to indicate mistakes at the stage of the data entry</t>
    </r>
    <r>
      <rPr>
        <sz val="14"/>
        <rFont val="Times New Roman"/>
        <family val="1"/>
      </rPr>
      <t xml:space="preserve"> and help  You fill-in the tables correct. </t>
    </r>
    <r>
      <rPr>
        <sz val="14"/>
        <color theme="1"/>
        <rFont val="Times New Roman"/>
        <family val="1"/>
      </rPr>
      <t xml:space="preserve">Please, use </t>
    </r>
    <r>
      <rPr>
        <u/>
        <sz val="14"/>
        <color theme="1"/>
        <rFont val="Times New Roman"/>
        <family val="1"/>
      </rPr>
      <t>verification table</t>
    </r>
    <r>
      <rPr>
        <sz val="14"/>
        <color theme="1"/>
        <rFont val="Times New Roman"/>
        <family val="1"/>
      </rPr>
      <t xml:space="preserve"> to check if entered data is correct: 
 </t>
    </r>
    <r>
      <rPr>
        <b/>
        <sz val="14"/>
        <color theme="1"/>
        <rFont val="Times New Roman"/>
        <family val="1"/>
      </rPr>
      <t xml:space="preserve">- </t>
    </r>
    <r>
      <rPr>
        <b/>
        <sz val="14"/>
        <color rgb="FFFF0000"/>
        <rFont val="Times New Roman"/>
        <family val="1"/>
      </rPr>
      <t>Cap Verify</t>
    </r>
    <r>
      <rPr>
        <sz val="14"/>
        <color rgb="FFFF0000"/>
        <rFont val="Times New Roman"/>
        <family val="1"/>
      </rPr>
      <t xml:space="preserve"> </t>
    </r>
    <r>
      <rPr>
        <sz val="14"/>
        <color theme="1"/>
        <rFont val="Times New Roman"/>
        <family val="1"/>
      </rPr>
      <t xml:space="preserve">checks if You enter </t>
    </r>
    <r>
      <rPr>
        <b/>
        <sz val="14"/>
        <color theme="4" tint="-0.249977111117893"/>
        <rFont val="Times New Roman"/>
        <family val="1"/>
      </rPr>
      <t>1-Capacity</t>
    </r>
    <r>
      <rPr>
        <sz val="14"/>
        <color theme="1"/>
        <rFont val="Times New Roman"/>
        <family val="1"/>
      </rPr>
      <t xml:space="preserve"> data correct;
</t>
    </r>
    <r>
      <rPr>
        <b/>
        <sz val="14"/>
        <color theme="1"/>
        <rFont val="Times New Roman"/>
        <family val="1"/>
      </rPr>
      <t xml:space="preserve"> -</t>
    </r>
    <r>
      <rPr>
        <sz val="14"/>
        <color theme="1"/>
        <rFont val="Times New Roman"/>
        <family val="1"/>
      </rPr>
      <t xml:space="preserve"> </t>
    </r>
    <r>
      <rPr>
        <b/>
        <sz val="14"/>
        <color rgb="FFFF0000"/>
        <rFont val="Times New Roman"/>
        <family val="1"/>
      </rPr>
      <t>Prod Verify</t>
    </r>
    <r>
      <rPr>
        <sz val="14"/>
        <color theme="1"/>
        <rFont val="Times New Roman"/>
        <family val="1"/>
      </rPr>
      <t xml:space="preserve"> checks if You enter </t>
    </r>
    <r>
      <rPr>
        <b/>
        <sz val="14"/>
        <color theme="4" tint="-0.249977111117893"/>
        <rFont val="Times New Roman"/>
        <family val="1"/>
      </rPr>
      <t>2-Production</t>
    </r>
    <r>
      <rPr>
        <sz val="14"/>
        <color theme="1"/>
        <rFont val="Times New Roman"/>
        <family val="1"/>
      </rPr>
      <t xml:space="preserve">  data correct;</t>
    </r>
  </si>
  <si>
    <r>
      <rPr>
        <b/>
        <sz val="14"/>
        <rFont val="Times New Roman"/>
        <family val="1"/>
      </rPr>
      <t>Metadata.</t>
    </r>
    <r>
      <rPr>
        <sz val="14"/>
        <rFont val="Times New Roman"/>
        <family val="1"/>
      </rPr>
      <t xml:space="preserve"> If you have not done it yet, please provide information on completeness, source of data, frequency of data collection and dissemination media.</t>
    </r>
  </si>
  <si>
    <r>
      <rPr>
        <b/>
        <sz val="14"/>
        <rFont val="Times New Roman"/>
        <family val="1"/>
      </rPr>
      <t>Feedback</t>
    </r>
    <r>
      <rPr>
        <sz val="14"/>
        <rFont val="Times New Roman"/>
        <family val="1"/>
      </rPr>
      <t>. If yu have not one it yet, please leave your feedback. It contains a simple survey that will help FAO to assess the quality of the questionnaire and understand what areas may need improvements.</t>
    </r>
  </si>
  <si>
    <t>Units used</t>
  </si>
  <si>
    <t>thousand tonnes</t>
  </si>
  <si>
    <t>Abbreviations used</t>
  </si>
  <si>
    <t>N.E.S. - not elsewhere specified</t>
  </si>
  <si>
    <t>Notation keys</t>
  </si>
  <si>
    <r>
      <t xml:space="preserve">" </t>
    </r>
    <r>
      <rPr>
        <b/>
        <sz val="14"/>
        <color theme="1"/>
        <rFont val="Times New Roman"/>
        <family val="1"/>
      </rPr>
      <t xml:space="preserve">0 </t>
    </r>
    <r>
      <rPr>
        <sz val="14"/>
        <color theme="1"/>
        <rFont val="Times New Roman"/>
        <family val="1"/>
      </rPr>
      <t xml:space="preserve">"  absolute zero, rounded zero or non-relevant
" </t>
    </r>
    <r>
      <rPr>
        <b/>
        <sz val="14"/>
        <color theme="1"/>
        <rFont val="Times New Roman"/>
        <family val="1"/>
      </rPr>
      <t>C</t>
    </r>
    <r>
      <rPr>
        <sz val="14"/>
        <color theme="1"/>
        <rFont val="Times New Roman"/>
        <family val="1"/>
      </rPr>
      <t xml:space="preserve"> "  confidentiality issues
"</t>
    </r>
    <r>
      <rPr>
        <b/>
        <sz val="14"/>
        <color theme="1"/>
        <rFont val="Times New Roman"/>
        <family val="1"/>
      </rPr>
      <t>NA</t>
    </r>
    <r>
      <rPr>
        <sz val="14"/>
        <color theme="1"/>
        <rFont val="Times New Roman"/>
        <family val="1"/>
      </rPr>
      <t xml:space="preserve">"  missing data (meaning data that exist but are not reported for several reasons, excluding confidentiality for which “C” should be used) 
 " </t>
    </r>
    <r>
      <rPr>
        <b/>
        <sz val="14"/>
        <color theme="1"/>
        <rFont val="Times New Roman"/>
        <family val="1"/>
      </rPr>
      <t>:</t>
    </r>
    <r>
      <rPr>
        <sz val="14"/>
        <color theme="1"/>
        <rFont val="Times New Roman"/>
        <family val="1"/>
      </rPr>
      <t xml:space="preserve"> "  non-applicable, data cannot exist</t>
    </r>
  </si>
  <si>
    <t>MAIN DEFINITIONS</t>
  </si>
  <si>
    <t>CAPACITY</t>
  </si>
  <si>
    <t>Practical maximum capacity is the tonnage of paper, paperboard or pulp of normal commercial quality that could be produced per year with full use of equipment and adequate supplies of raw materials and labour, and assuming full demand. No allowance is made for losses due to unscheduled shut downs, strikes, temporary lack of power, etc., which cause decreases in actual production, but not in production capacity.
Capacity of paper machines that produce more than one grade is apportioned in accordance with actual production patterns or plans for future operation.
Capacity is reported in thousand tonnes of net finished paper and paperboard, and air-dry (10 percent moisture content) pulp.</t>
  </si>
  <si>
    <t>Changes in capacity:</t>
  </si>
  <si>
    <t>(i)</t>
  </si>
  <si>
    <t>(ii)</t>
  </si>
  <si>
    <t>Changes in capacity should be included only for the portion of the year which they are actually effective.</t>
  </si>
  <si>
    <t>Additions to capacity</t>
  </si>
  <si>
    <t>For new mills and machines, data should reflect the fact that full capacity is only reached after a certain period of operation. For the first 12 months of operation, assume 70 percent of capacity, the next 12 months 90 percent and 100 percent thereafter.</t>
  </si>
  <si>
    <t>Reductions in capacity</t>
  </si>
  <si>
    <t>Capacity of machinery which has been closed down mainly for economic reasons, with no intention of resuming production, should be excluded.</t>
  </si>
  <si>
    <t xml:space="preserve">RECOVERED PAPER </t>
  </si>
  <si>
    <t xml:space="preserve">Waste and scraps of paper or paperboard that have been collected for re-use or trade. It includes: paper and paperboard that has been used for its original purpose and residues from paper and paperboard production. </t>
  </si>
  <si>
    <t>The major grades of used paper entering in the flow of recovered paper:</t>
  </si>
  <si>
    <r>
      <rPr>
        <b/>
        <sz val="14"/>
        <color theme="1"/>
        <rFont val="Times New Roman"/>
        <family val="1"/>
      </rPr>
      <t xml:space="preserve"> - mixed grades</t>
    </r>
    <r>
      <rPr>
        <sz val="14"/>
        <color theme="1"/>
        <rFont val="Times New Roman"/>
        <family val="1"/>
      </rPr>
      <t xml:space="preserve">, all other types of recovered paper, including unsorted waste and scrap 
 - </t>
    </r>
    <r>
      <rPr>
        <b/>
        <sz val="14"/>
        <color theme="1"/>
        <rFont val="Times New Roman"/>
        <family val="1"/>
      </rPr>
      <t>corrugated, solid container and kraft sack waste (old and new)</t>
    </r>
    <r>
      <rPr>
        <sz val="14"/>
        <color theme="1"/>
        <rFont val="Times New Roman"/>
        <family val="1"/>
      </rPr>
      <t xml:space="preserve">, i.e. recovered paper containing mainly unbleached sulphate pulp
 - </t>
    </r>
    <r>
      <rPr>
        <b/>
        <sz val="14"/>
        <color theme="1"/>
        <rFont val="Times New Roman"/>
        <family val="1"/>
      </rPr>
      <t xml:space="preserve">old and over-issue newspapers, magazines, etc., </t>
    </r>
    <r>
      <rPr>
        <sz val="14"/>
        <color theme="1"/>
        <rFont val="Times New Roman"/>
        <family val="1"/>
      </rPr>
      <t xml:space="preserve">i.e. waste paper containing mainly mechanical pulp
 - </t>
    </r>
    <r>
      <rPr>
        <b/>
        <sz val="14"/>
        <color theme="1"/>
        <rFont val="Times New Roman"/>
        <family val="1"/>
      </rPr>
      <t xml:space="preserve">wood-free printing and writing papers and other high-grade qualities, </t>
    </r>
    <r>
      <rPr>
        <sz val="14"/>
        <color theme="1"/>
        <rFont val="Times New Roman"/>
        <family val="1"/>
      </rPr>
      <t xml:space="preserve"> i.e. recovered paper containing mainly bleached chemical pulp </t>
    </r>
  </si>
  <si>
    <r>
      <rPr>
        <b/>
        <sz val="14"/>
        <color theme="1"/>
        <rFont val="Times New Roman"/>
        <family val="1"/>
      </rPr>
      <t>Use of recovered paper by grade</t>
    </r>
    <r>
      <rPr>
        <sz val="14"/>
        <color theme="1"/>
        <rFont val="Times New Roman"/>
        <family val="1"/>
      </rPr>
      <t xml:space="preserve"> shows what amount of recovered paper is used in the production of various paper and paperboard grades.</t>
    </r>
  </si>
  <si>
    <t>-</t>
  </si>
  <si>
    <t xml:space="preserve">           PROCESS</t>
  </si>
  <si>
    <t xml:space="preserve">TOTAL  </t>
  </si>
  <si>
    <t xml:space="preserve"> OF</t>
  </si>
  <si>
    <t xml:space="preserve"> WHICH:</t>
  </si>
  <si>
    <t xml:space="preserve"> MARKET</t>
  </si>
  <si>
    <t xml:space="preserve"> </t>
  </si>
  <si>
    <t xml:space="preserve"> PULP</t>
  </si>
  <si>
    <t/>
  </si>
  <si>
    <t>1000 TONNES (AIR DRY) PER YEAR</t>
  </si>
  <si>
    <t xml:space="preserve">1     WOOD PULP FOR PAPER AND PAPERBOARD </t>
  </si>
  <si>
    <t>.</t>
  </si>
  <si>
    <t xml:space="preserve">1.1     MECHANICAL, THERMO-MECHANICAL AND SEMI-CHEMICAL PULP </t>
  </si>
  <si>
    <t xml:space="preserve">1.11     MECHANICAL PULP </t>
  </si>
  <si>
    <t xml:space="preserve">1.111     MECHANICAL NON-CONIFEROUS PULP </t>
  </si>
  <si>
    <t xml:space="preserve">1.112     MECHANICAL CONIFEROUS PULP </t>
  </si>
  <si>
    <t xml:space="preserve">1.12     THERMO-MECHANICAL PULP </t>
  </si>
  <si>
    <t xml:space="preserve">1.121     THERMO-MECHANICAL NON-CONIFEROUS PULP </t>
  </si>
  <si>
    <t xml:space="preserve">1.122     THERMO-MECHANICAL CONIFEROUS PULP </t>
  </si>
  <si>
    <t xml:space="preserve">1.13     SEMI-CHEMICAL PULP </t>
  </si>
  <si>
    <t xml:space="preserve">1.131     SEMI-CHEMICAL NON-CONIFEROUS PULP </t>
  </si>
  <si>
    <t xml:space="preserve">1.132     SEMI-CHEMICAL CONIFEROUS PULP </t>
  </si>
  <si>
    <t xml:space="preserve">1.2     CHEMICAL PULP </t>
  </si>
  <si>
    <t>1.21     SULPHITE PULP</t>
  </si>
  <si>
    <t xml:space="preserve">1.211     UNBLEACHED SULPHITE PULP </t>
  </si>
  <si>
    <t xml:space="preserve">1.2111     UNBLEACHED NON-CONIFEROUS SULPHITE PULP </t>
  </si>
  <si>
    <t xml:space="preserve">1.2112     UNBLEACHED CONIFEROUS SULPHITE PULP </t>
  </si>
  <si>
    <t xml:space="preserve">1.212     BLEACHED SULPHITE PULP </t>
  </si>
  <si>
    <t xml:space="preserve">1.2121     BLEACHED NON-CONIFEROUS SULPHITE PULP </t>
  </si>
  <si>
    <t xml:space="preserve">1.2122     BLEACHED CONIFEROUS SULPHITE PULP </t>
  </si>
  <si>
    <t xml:space="preserve">1.22     SULPHATE PULP </t>
  </si>
  <si>
    <t xml:space="preserve">1.221     UNBLEACHED SULPHATE PULP </t>
  </si>
  <si>
    <t xml:space="preserve">1.2211     UNBLEACHED NON-CONIFEROUS SULPHATE PULP </t>
  </si>
  <si>
    <t xml:space="preserve">1.2212     UNBLEACHED CONIFEROUS SULPHATE PULP </t>
  </si>
  <si>
    <t xml:space="preserve">1.222     BLEACHED SULPHATE </t>
  </si>
  <si>
    <t>1.2221     BLEACHED NON-CONIFEROUS SULPHATE</t>
  </si>
  <si>
    <t>1.2222     BLEACHED CONIFEROUS SULPHATE</t>
  </si>
  <si>
    <t>2     PULP OF OTHER FIBRE FOR PAPER AND PAPERBOARD</t>
  </si>
  <si>
    <t xml:space="preserve">2.1     PULP OF STRAW </t>
  </si>
  <si>
    <t xml:space="preserve">2.2     PULP OF BAGASSE </t>
  </si>
  <si>
    <t xml:space="preserve">2.3     PULP OF BAMBOO </t>
  </si>
  <si>
    <t xml:space="preserve">2.4     PULP OF OTHER FIBRE </t>
  </si>
  <si>
    <t>3     DISSOLVING PULP, WOOD+OTHER RAW MATERIALS</t>
  </si>
  <si>
    <t xml:space="preserve">3.1     NON-CONIFEROUS DISSOLVING WOOD PULP </t>
  </si>
  <si>
    <t xml:space="preserve">3.2     CONIFEROUS DISSOLVING WOOD PULP </t>
  </si>
  <si>
    <t>3.3     DISSOLVING PULP OF FIBRES OTHER THAN WOOD</t>
  </si>
  <si>
    <t>4     PAPER AND PAPERBOARD</t>
  </si>
  <si>
    <t>4.1     GRAPHIC PAPERS</t>
  </si>
  <si>
    <t>4.11     NEWSPRINT</t>
  </si>
  <si>
    <t xml:space="preserve">4.12     OTHER GRAPHIC PAPERS  </t>
  </si>
  <si>
    <t xml:space="preserve">4.121     COATED PRINTING AND WRITING PAPER </t>
  </si>
  <si>
    <t xml:space="preserve">4.1211     COATED WOOD CONTAINING PRINT&amp;WRITING PAPER </t>
  </si>
  <si>
    <t xml:space="preserve">4.1212     COATED WOODFREE PRINTING &amp; WRITING PAPER </t>
  </si>
  <si>
    <t xml:space="preserve">4.122     UNCOATED PRINTING AND WRITING PAPER </t>
  </si>
  <si>
    <t xml:space="preserve">4.1221     UNCOATED WOOD CONTAINING PRINT&amp;WRITING PAPER </t>
  </si>
  <si>
    <t xml:space="preserve">4.1222     UNCOATED WOODFREE PRINTING &amp; WRITING PAPER </t>
  </si>
  <si>
    <t xml:space="preserve">4.2     OTHER PAPER AND PAPERBOARD </t>
  </si>
  <si>
    <t>4.21     HOUSEHOLD AND SANITARY PAPER</t>
  </si>
  <si>
    <t>4.22     WRAPPING AND PACKAGING PAPER AND PAPERBOARD</t>
  </si>
  <si>
    <t>4.221     LINERBOARD</t>
  </si>
  <si>
    <t>4.2211     KRAFT LINER</t>
  </si>
  <si>
    <t>4.22111     UNBLEACHED KRAFT LINER</t>
  </si>
  <si>
    <t>4.22112     BLEACHED KRAFT LINER</t>
  </si>
  <si>
    <t>4.2212     OTHER LINERBOARD</t>
  </si>
  <si>
    <t>4.222     FLUTING MEDIUM</t>
  </si>
  <si>
    <t>4.2221     SEMI-CHEMICAL FLUTING MEDIUM</t>
  </si>
  <si>
    <t>4.2222     OTHER FLUTING MEDIUM</t>
  </si>
  <si>
    <t>4.223     KRAFT WRAPPING AND PACKAGING</t>
  </si>
  <si>
    <t xml:space="preserve">4.2231     SACK KRAFT </t>
  </si>
  <si>
    <t xml:space="preserve">4.2232     OTHER KRAFT WRAPPING AND PACKAGING </t>
  </si>
  <si>
    <t>4.224     CARTONBOARD</t>
  </si>
  <si>
    <t>4.2241     PULP BASED CARTONBOARD</t>
  </si>
  <si>
    <t>4.22411     BLEACHED CHEMICAL PULP CARTONBOARD</t>
  </si>
  <si>
    <t>4.22412     OTHER PULP BASED CARTONBOARD</t>
  </si>
  <si>
    <t>4.2242     RECOVERED PAPER BASED CARTONBOARD</t>
  </si>
  <si>
    <t>4.225     OTHER WRAPPING AND PACKAGING N.E.S.</t>
  </si>
  <si>
    <t>4.2251     OTHER WRAPPING PAPER</t>
  </si>
  <si>
    <t>4.2252     OTHER PACKAGING PAPER</t>
  </si>
  <si>
    <t>4.23     OTHER PAPER AND PAPERBOARD N.E.S. TOTAL</t>
  </si>
  <si>
    <t xml:space="preserve">4.231     OTHER PAPER N.E.S. </t>
  </si>
  <si>
    <t>4.232     OTHER PAPERBOARD N.E.S.</t>
  </si>
  <si>
    <t>5     UTILIZATION OF RECOVERED PAPER FOR MAKING PAPER AND PAPERBOARD</t>
  </si>
  <si>
    <t>1000 METRIC TONS (AIR DRY) PER YEAR</t>
  </si>
  <si>
    <t>No inconsistencies detected</t>
  </si>
  <si>
    <t>TOTAL CAPACITY IN 1000 METRIC TONS PER YEAR</t>
  </si>
  <si>
    <t xml:space="preserve">       PROCESS</t>
  </si>
  <si>
    <t xml:space="preserve">                                                 </t>
  </si>
  <si>
    <t>PRODUCTION</t>
  </si>
  <si>
    <t>1000 TONNES (AIR DRY)</t>
  </si>
  <si>
    <t xml:space="preserve">1     </t>
  </si>
  <si>
    <t xml:space="preserve">1.1 </t>
  </si>
  <si>
    <t xml:space="preserve">1.11 </t>
  </si>
  <si>
    <t xml:space="preserve">1.12  </t>
  </si>
  <si>
    <t xml:space="preserve">1.2  </t>
  </si>
  <si>
    <t xml:space="preserve">1.21  </t>
  </si>
  <si>
    <t xml:space="preserve">1.22   </t>
  </si>
  <si>
    <t xml:space="preserve">1.3  </t>
  </si>
  <si>
    <t xml:space="preserve">1.31  </t>
  </si>
  <si>
    <t xml:space="preserve">1.32 </t>
  </si>
  <si>
    <t xml:space="preserve">1.4  </t>
  </si>
  <si>
    <t xml:space="preserve">1.41  </t>
  </si>
  <si>
    <t xml:space="preserve">1.411   </t>
  </si>
  <si>
    <t xml:space="preserve">1.412  </t>
  </si>
  <si>
    <t xml:space="preserve">1.42   </t>
  </si>
  <si>
    <t xml:space="preserve">1.421 </t>
  </si>
  <si>
    <t xml:space="preserve">1.422  </t>
  </si>
  <si>
    <t xml:space="preserve">1.43  </t>
  </si>
  <si>
    <t xml:space="preserve">1.431   </t>
  </si>
  <si>
    <t xml:space="preserve">1.432   </t>
  </si>
  <si>
    <t xml:space="preserve">1.44 </t>
  </si>
  <si>
    <t xml:space="preserve">1.441 </t>
  </si>
  <si>
    <t xml:space="preserve">1.442   </t>
  </si>
  <si>
    <t xml:space="preserve">2  </t>
  </si>
  <si>
    <t xml:space="preserve">2.1 </t>
  </si>
  <si>
    <t xml:space="preserve">2.2  </t>
  </si>
  <si>
    <t xml:space="preserve">2.3  </t>
  </si>
  <si>
    <t xml:space="preserve">2.4  </t>
  </si>
  <si>
    <t xml:space="preserve">3  </t>
  </si>
  <si>
    <t xml:space="preserve">3.1     NON-CONIFEROUS DISSOLVING PULP </t>
  </si>
  <si>
    <t xml:space="preserve">3.1  </t>
  </si>
  <si>
    <t xml:space="preserve">3.2     CONIFEROUS DISSOLVING PULP </t>
  </si>
  <si>
    <t xml:space="preserve">3.2   </t>
  </si>
  <si>
    <t>1000 TONNES</t>
  </si>
  <si>
    <t xml:space="preserve">4   </t>
  </si>
  <si>
    <t xml:space="preserve">4.1   </t>
  </si>
  <si>
    <t xml:space="preserve">4.12     OTHER GRAPHIC PAPERS   </t>
  </si>
  <si>
    <t xml:space="preserve">4.2    </t>
  </si>
  <si>
    <t xml:space="preserve">4.21  </t>
  </si>
  <si>
    <t xml:space="preserve">4.211 </t>
  </si>
  <si>
    <t xml:space="preserve">4.212   </t>
  </si>
  <si>
    <t xml:space="preserve">4.22 </t>
  </si>
  <si>
    <t xml:space="preserve">4.221 </t>
  </si>
  <si>
    <t xml:space="preserve">4.222 </t>
  </si>
  <si>
    <t xml:space="preserve">4.3   </t>
  </si>
  <si>
    <t xml:space="preserve">4.31 </t>
  </si>
  <si>
    <t xml:space="preserve">4.32 </t>
  </si>
  <si>
    <t xml:space="preserve">4.321 </t>
  </si>
  <si>
    <t xml:space="preserve">4.3211  </t>
  </si>
  <si>
    <t xml:space="preserve">4.32111 </t>
  </si>
  <si>
    <t xml:space="preserve">4.32112 </t>
  </si>
  <si>
    <t xml:space="preserve">4.3212  </t>
  </si>
  <si>
    <t xml:space="preserve">4.322   </t>
  </si>
  <si>
    <t>4.3221</t>
  </si>
  <si>
    <t xml:space="preserve">4.3222   </t>
  </si>
  <si>
    <t xml:space="preserve">4.323   </t>
  </si>
  <si>
    <t xml:space="preserve">4.3231 </t>
  </si>
  <si>
    <t xml:space="preserve">4.3232  </t>
  </si>
  <si>
    <t xml:space="preserve">4.324  </t>
  </si>
  <si>
    <t xml:space="preserve">4.3241  </t>
  </si>
  <si>
    <t>4.32411</t>
  </si>
  <si>
    <t>4.32412</t>
  </si>
  <si>
    <t xml:space="preserve">4.3242   </t>
  </si>
  <si>
    <t xml:space="preserve">4.325 </t>
  </si>
  <si>
    <t xml:space="preserve">4.3251 </t>
  </si>
  <si>
    <t xml:space="preserve">4.3252 </t>
  </si>
  <si>
    <t xml:space="preserve">4.33  </t>
  </si>
  <si>
    <t xml:space="preserve">4.331  </t>
  </si>
  <si>
    <t xml:space="preserve">4.232     OTHER PAPERBOARD N.E.S. </t>
  </si>
  <si>
    <t xml:space="preserve">4.332  </t>
  </si>
  <si>
    <t>1000 METRIC TONS AIR DRY</t>
  </si>
  <si>
    <t>1000 METRIC TONS</t>
  </si>
  <si>
    <r>
      <t>PULP AND PAPER CAPACITIES SURVEY QUESTIONNAIRE
Reference years:</t>
    </r>
    <r>
      <rPr>
        <b/>
        <sz val="16"/>
        <color rgb="FFFF0000"/>
        <rFont val="Times New Roman"/>
        <family val="1"/>
      </rPr>
      <t xml:space="preserve"> 2018-2023</t>
    </r>
  </si>
  <si>
    <t>RECOVERED PAPER USED DOMESTICALLY FOR PAPER AND PAPERBOARD MAKING 
(ALL FIGURES IN 1000 TONNES)</t>
  </si>
  <si>
    <t>Please verify! TOTAL USE OF RECOVERED PAPER must be equal to 5  UTILIZATION OF RECOVERED PAPER FOR MAKING PAPER AND PAPERBOARD on the sheet 2-PRODUCTION</t>
  </si>
  <si>
    <t xml:space="preserve"> OF WHICH:</t>
  </si>
  <si>
    <t xml:space="preserve"> ------------------------------------------------------------------------------------------------------------------------------------</t>
  </si>
  <si>
    <t>MAJOR GRADES OF PAPER AND PAPERBOARD</t>
  </si>
  <si>
    <t>TOTAL USE OF RECOVERED PAPER</t>
  </si>
  <si>
    <r>
      <t>MIXED GRADES</t>
    </r>
    <r>
      <rPr>
        <vertAlign val="superscript"/>
        <sz val="6"/>
        <rFont val="Tahoma"/>
        <family val="2"/>
      </rPr>
      <t>1</t>
    </r>
  </si>
  <si>
    <r>
      <t>CORRUGATED, SOLID CONTAINER AND KRAFT SACK WASTE (OLD AND NEW)</t>
    </r>
    <r>
      <rPr>
        <vertAlign val="superscript"/>
        <sz val="6"/>
        <rFont val="Tahoma"/>
        <family val="2"/>
      </rPr>
      <t>2</t>
    </r>
  </si>
  <si>
    <r>
      <t>OLD AND OVER-ISSUE NEWSPAPERS, MAGAZINES, ETC.</t>
    </r>
    <r>
      <rPr>
        <vertAlign val="superscript"/>
        <sz val="6"/>
        <rFont val="Tahoma"/>
        <family val="2"/>
      </rPr>
      <t>3</t>
    </r>
  </si>
  <si>
    <r>
      <t>WOOD-FREE PRINTING AND WRITING PAPERS  AND OTHER HIGH-GRADE QUALITIES</t>
    </r>
    <r>
      <rPr>
        <vertAlign val="superscript"/>
        <sz val="6"/>
        <rFont val="Tahoma"/>
        <family val="2"/>
      </rPr>
      <t>4</t>
    </r>
  </si>
  <si>
    <t>PAPER AND PAPERBOARD</t>
  </si>
  <si>
    <t>GRAPHIC PAPERS</t>
  </si>
  <si>
    <t>NEWSPRINT</t>
  </si>
  <si>
    <t>OTHER GRAPHIC PAPERS</t>
  </si>
  <si>
    <t xml:space="preserve">WRAPPING AND PACKAGING </t>
  </si>
  <si>
    <t>CASE MATERIALS</t>
  </si>
  <si>
    <t>CARTONBOARD</t>
  </si>
  <si>
    <t>OTHER WRAPPING AND PACKAGING</t>
  </si>
  <si>
    <t>HOUSEHOLD AND SANITARY PAPERS</t>
  </si>
  <si>
    <t>OTHER PAPER AND PAPERBOARD, N.E.S.</t>
  </si>
  <si>
    <r>
      <rPr>
        <vertAlign val="superscript"/>
        <sz val="8"/>
        <rFont val="Tahoma"/>
        <family val="2"/>
      </rPr>
      <t>1</t>
    </r>
    <r>
      <rPr>
        <sz val="8"/>
        <rFont val="Tahoma"/>
        <family val="2"/>
      </rPr>
      <t>all other types of recovered paper, including unsorted waste and scrap</t>
    </r>
  </si>
  <si>
    <r>
      <rPr>
        <vertAlign val="superscript"/>
        <sz val="8"/>
        <rFont val="Tahoma"/>
        <family val="2"/>
      </rPr>
      <t>2</t>
    </r>
    <r>
      <rPr>
        <sz val="8"/>
        <rFont val="Tahoma"/>
        <family val="2"/>
      </rPr>
      <t>recovered paper containing mainly unbleached sulphate pulp</t>
    </r>
  </si>
  <si>
    <r>
      <rPr>
        <vertAlign val="superscript"/>
        <sz val="8"/>
        <rFont val="Tahoma"/>
        <family val="2"/>
      </rPr>
      <t>3</t>
    </r>
    <r>
      <rPr>
        <sz val="8"/>
        <rFont val="Tahoma"/>
        <family val="2"/>
      </rPr>
      <t>waste paper containing mainly mechanical pulp</t>
    </r>
  </si>
  <si>
    <r>
      <rPr>
        <vertAlign val="superscript"/>
        <sz val="8"/>
        <rFont val="Tahoma"/>
        <family val="2"/>
      </rPr>
      <t>4</t>
    </r>
    <r>
      <rPr>
        <sz val="8"/>
        <rFont val="Tahoma"/>
        <family val="2"/>
      </rPr>
      <t>recovered paper containing mainly bleached chemical pulp</t>
    </r>
  </si>
  <si>
    <r>
      <t>PULP AND PAPER CAPACITIES SURVEY QUESTIONNAIRE
Reference years:</t>
    </r>
    <r>
      <rPr>
        <b/>
        <sz val="16"/>
        <color rgb="FFFF0000"/>
        <rFont val="Times New Roman"/>
        <family val="1"/>
      </rPr>
      <t xml:space="preserve"> </t>
    </r>
    <r>
      <rPr>
        <b/>
        <sz val="16"/>
        <color theme="0"/>
        <rFont val="Times New Roman"/>
        <family val="1"/>
      </rPr>
      <t>2021-2026</t>
    </r>
  </si>
  <si>
    <t xml:space="preserve">1. Availability of data  </t>
  </si>
  <si>
    <t>Is the whole country covered?</t>
  </si>
  <si>
    <t>3. Sources of basic data</t>
  </si>
  <si>
    <t>Please indicate the source of data</t>
  </si>
  <si>
    <t>4. Frequency of data collection</t>
  </si>
  <si>
    <t>Please indicate the frequency of data collection</t>
  </si>
  <si>
    <t>5. Dissemination method</t>
  </si>
  <si>
    <t>Please indicate how the data are disseminated</t>
  </si>
  <si>
    <t>6. Timeliness of dissemination</t>
  </si>
  <si>
    <t>Please indicate timeliness of dissemination: give time-lag between data collection and dissemination (e.g. 4M for a 4-months lag)</t>
  </si>
  <si>
    <t>7. General observations on the Questionnaire</t>
  </si>
  <si>
    <t>We would greatly appreciate some suggestions on improving this questionnaire</t>
  </si>
  <si>
    <t xml:space="preserve">Please provide any suggestions or improvements you have for this Questionnaire: </t>
  </si>
  <si>
    <t xml:space="preserve">Please indicate any section and/or item that you found difficult to complete and why: </t>
  </si>
  <si>
    <t xml:space="preserve">Has the questionnaire been sent directly to the right person/service? If not, please write preference: </t>
  </si>
  <si>
    <t>tail</t>
  </si>
  <si>
    <t>PULP AND PAPER CAPACITIES SURVEY QUESTIONNAIRE - QUALITY ASSESSMENT AND FEEDBACK</t>
  </si>
  <si>
    <t xml:space="preserve">This section contains a short survey that will help FAO to assess the quality of the questionnaire and identify areas for improvement.  We thank you in advance for your cooperation. </t>
  </si>
  <si>
    <t>1. The questionnaire was initially addressed to the right person</t>
  </si>
  <si>
    <t>Please tick in the relevant box:</t>
  </si>
  <si>
    <t xml:space="preserve">Please specify the right person, title, and email (if needed): </t>
  </si>
  <si>
    <t>2. The questionnaire is logically structured and contains clear instructions for its completion</t>
  </si>
  <si>
    <t>Please specify: .......</t>
  </si>
  <si>
    <t>3. All definitions are clearly and correctly provided</t>
  </si>
  <si>
    <t>4. All questions, categories and/or commodities are relevant</t>
  </si>
  <si>
    <t>5. No important questions, categories and/or commodities are missing</t>
  </si>
  <si>
    <t>6. Time and effort required to fill the questionnaire was reasonable given the questionnaire objectives</t>
  </si>
  <si>
    <t>7. Please specify approximately how long it took to complete the questionnaire</t>
  </si>
  <si>
    <t>8. How many people in your organization were involved in the questionnaire completion?</t>
  </si>
  <si>
    <t>9. How many organizations/ministries were involved in the questionnaire completion?</t>
  </si>
  <si>
    <t>10. Please indicate any section or part that you found difficult to complete and why</t>
  </si>
  <si>
    <t>Additional suggestions:</t>
  </si>
  <si>
    <r>
      <t>PULP AND PAPER CAPACITIES SURVEY QUESTIONNAIRE
Reference years:</t>
    </r>
    <r>
      <rPr>
        <b/>
        <sz val="16"/>
        <color rgb="FFFF0000"/>
        <rFont val="Times New Roman"/>
        <family val="1"/>
      </rPr>
      <t xml:space="preserve"> </t>
    </r>
    <r>
      <rPr>
        <b/>
        <sz val="16"/>
        <color theme="0"/>
        <rFont val="Times New Roman"/>
        <family val="1"/>
      </rPr>
      <t>2023-2025</t>
    </r>
  </si>
  <si>
    <r>
      <rPr>
        <b/>
        <sz val="14"/>
        <color theme="4" tint="-0.249977111117893"/>
        <rFont val="Times New Roman"/>
        <family val="1"/>
      </rPr>
      <t xml:space="preserve">Section 1. Capacity country tables. </t>
    </r>
    <r>
      <rPr>
        <b/>
        <sz val="14"/>
        <color theme="1"/>
        <rFont val="Times New Roman"/>
        <family val="1"/>
      </rPr>
      <t xml:space="preserve">  </t>
    </r>
    <r>
      <rPr>
        <sz val="14"/>
        <color theme="1"/>
        <rFont val="Times New Roman"/>
        <family val="1"/>
      </rPr>
      <t>Please provide capacity data and capacity estimate in thousand tonnes (air dry) for your country for 2023-2025. All figures provided should be whole numbers (round to nearest whole number).</t>
    </r>
  </si>
  <si>
    <r>
      <rPr>
        <b/>
        <sz val="14"/>
        <color theme="4" tint="-0.249977111117893"/>
        <rFont val="Times New Roman"/>
        <family val="1"/>
      </rPr>
      <t xml:space="preserve">Section 2. Production country tables. </t>
    </r>
    <r>
      <rPr>
        <b/>
        <sz val="14"/>
        <color theme="1"/>
        <rFont val="Times New Roman"/>
        <family val="1"/>
      </rPr>
      <t xml:space="preserve">  </t>
    </r>
    <r>
      <rPr>
        <sz val="14"/>
        <color theme="1"/>
        <rFont val="Times New Roman"/>
        <family val="1"/>
      </rPr>
      <t>Please provide production data in thousand tonnes (air dry) for your country for 2023. All figures provided should be whole numbers (round to nearest whole number).</t>
    </r>
  </si>
  <si>
    <r>
      <rPr>
        <b/>
        <sz val="14"/>
        <color theme="4" tint="-0.249977111117893"/>
        <rFont val="Times New Roman"/>
        <family val="1"/>
      </rPr>
      <t xml:space="preserve">Section 3. Utilization of recovered paper tables. </t>
    </r>
    <r>
      <rPr>
        <sz val="14"/>
        <color theme="1"/>
        <rFont val="Times New Roman"/>
        <family val="1"/>
      </rPr>
      <t>Please provide detailed information about utilization of recovered paper by grade for your counry for 2023 (in thousand tonnes).</t>
    </r>
  </si>
  <si>
    <t xml:space="preserve">Increases in capacity for years 1, 2 and 3 of the survey should include committed plans for new machines, i.e. those under way, where ground has been broken, machinery ordered, financing obtained, etc., as well as increases to existing machines.  </t>
  </si>
  <si>
    <t>%</t>
  </si>
  <si>
    <t>TOTAL CAPACITY IN 
1000 TONNES PER YEAR</t>
  </si>
  <si>
    <t>CAPACITY UTILIZATION, %</t>
  </si>
  <si>
    <t>CAPACITY UTILIZATION</t>
  </si>
  <si>
    <t>We kindly ask you to provide a reply by 31st of May 2024.</t>
  </si>
  <si>
    <t>https://www.fao.org/3/cc7461t/cc7461t.pdf</t>
  </si>
  <si>
    <r>
      <t xml:space="preserve">The purpose of this enquiry is to obtain statistics on pulp and paper installed capacity, pulp and paper production and recovered paper utilization from the main producing countries. The survey results are based on information submitted by correspondents worldwide, most of them pulp and paper associations or paper companies. Data are disseminated through </t>
    </r>
    <r>
      <rPr>
        <b/>
        <sz val="14"/>
        <rFont val="Times New Roman"/>
        <family val="1"/>
      </rPr>
      <t>FAO Pulp and Paper Capacities survey</t>
    </r>
    <r>
      <rPr>
        <sz val="14"/>
        <rFont val="Times New Roman"/>
        <family val="1"/>
      </rPr>
      <t xml:space="preserve"> publication (printed and available for download online). All editions of the Pulp and Paper Capacities Survey (back to 1968) are available online at: </t>
    </r>
    <r>
      <rPr>
        <b/>
        <sz val="14"/>
        <rFont val="Times New Roman"/>
        <family val="1"/>
      </rPr>
      <t>https://www.fao.org/forestry-fao/statistics/80571/en/.</t>
    </r>
  </si>
  <si>
    <r>
      <rPr>
        <b/>
        <sz val="14"/>
        <color theme="1"/>
        <rFont val="Times New Roman"/>
        <family val="1"/>
      </rPr>
      <t>For more variables and item definitions</t>
    </r>
    <r>
      <rPr>
        <sz val="14"/>
        <color theme="1"/>
        <rFont val="Times New Roman"/>
        <family val="1"/>
      </rPr>
      <t>, please refer to "</t>
    </r>
    <r>
      <rPr>
        <b/>
        <sz val="14"/>
        <color theme="1"/>
        <rFont val="Times New Roman"/>
        <family val="1"/>
      </rPr>
      <t xml:space="preserve">A PRODUCT NAMES AND DEFINITIONS" </t>
    </r>
    <r>
      <rPr>
        <sz val="14"/>
        <color theme="1"/>
        <rFont val="Times New Roman"/>
        <family val="1"/>
      </rPr>
      <t xml:space="preserve">at: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</si>
</sst>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numFmts>
  <fonts count="58" x14ac:knownFonts="1">
    <font>
      <sz val="11"/>
      <color theme="1"/>
      <name val="Calibri"/>
      <family val="2"/>
      <scheme val="minor"/>
    </font>
    <font>
      <sz val="10"/>
      <name val="Courier"/>
    </font>
    <font>
      <sz val="7"/>
      <name val="Tahoma"/>
      <family val="2"/>
    </font>
    <font>
      <sz val="8"/>
      <name val="Tahoma"/>
      <family val="2"/>
    </font>
    <font>
      <b/>
      <sz val="7"/>
      <name val="Courier"/>
      <family val="3"/>
    </font>
    <font>
      <b/>
      <sz val="8"/>
      <name val="Courier"/>
      <family val="3"/>
    </font>
    <font>
      <b/>
      <sz val="7"/>
      <color indexed="12"/>
      <name val="Courier"/>
      <family val="3"/>
    </font>
    <font>
      <b/>
      <sz val="8"/>
      <color indexed="10"/>
      <name val="Courier"/>
      <family val="3"/>
    </font>
    <font>
      <b/>
      <sz val="7"/>
      <color indexed="17"/>
      <name val="Courier"/>
      <family val="3"/>
    </font>
    <font>
      <b/>
      <sz val="7"/>
      <color indexed="10"/>
      <name val="Courier"/>
      <family val="3"/>
    </font>
    <font>
      <sz val="6"/>
      <name val="Tahoma"/>
      <family val="2"/>
    </font>
    <font>
      <sz val="7"/>
      <color theme="1"/>
      <name val="Tahoma"/>
      <family val="2"/>
    </font>
    <font>
      <b/>
      <sz val="8"/>
      <color indexed="17"/>
      <name val="Courier"/>
      <family val="3"/>
    </font>
    <font>
      <b/>
      <sz val="8"/>
      <color indexed="12"/>
      <name val="Courier"/>
      <family val="3"/>
    </font>
    <font>
      <sz val="6"/>
      <color theme="1"/>
      <name val="Tahoma"/>
      <family val="2"/>
    </font>
    <font>
      <sz val="10"/>
      <name val="Arial"/>
      <family val="2"/>
    </font>
    <font>
      <b/>
      <sz val="14"/>
      <name val="Arial"/>
      <family val="2"/>
    </font>
    <font>
      <b/>
      <sz val="12"/>
      <name val="Arial"/>
      <family val="2"/>
    </font>
    <font>
      <sz val="12"/>
      <name val="Arial"/>
      <family val="2"/>
    </font>
    <font>
      <sz val="14"/>
      <name val="Arial"/>
      <family val="2"/>
    </font>
    <font>
      <b/>
      <sz val="10"/>
      <name val="Arial"/>
      <family val="2"/>
    </font>
    <font>
      <sz val="12"/>
      <color theme="1"/>
      <name val="Tahoma"/>
      <family val="2"/>
    </font>
    <font>
      <sz val="10"/>
      <name val="Tahoma"/>
      <family val="2"/>
    </font>
    <font>
      <b/>
      <sz val="10"/>
      <name val="Tahoma"/>
      <family val="2"/>
    </font>
    <font>
      <u/>
      <sz val="11"/>
      <color theme="10"/>
      <name val="Calibri"/>
      <family val="2"/>
      <scheme val="minor"/>
    </font>
    <font>
      <sz val="8"/>
      <color theme="1"/>
      <name val="Tahoma"/>
      <family val="2"/>
    </font>
    <font>
      <u/>
      <sz val="12"/>
      <color theme="10"/>
      <name val="Tahoma"/>
      <family val="2"/>
    </font>
    <font>
      <sz val="12"/>
      <name val="Times New Roman"/>
      <family val="1"/>
    </font>
    <font>
      <sz val="14"/>
      <name val="Times New Roman"/>
      <family val="1"/>
    </font>
    <font>
      <b/>
      <sz val="14"/>
      <name val="Times New Roman"/>
      <family val="1"/>
    </font>
    <font>
      <b/>
      <u/>
      <sz val="14"/>
      <name val="Times New Roman"/>
      <family val="1"/>
    </font>
    <font>
      <sz val="14"/>
      <color theme="1"/>
      <name val="Times New Roman"/>
      <family val="1"/>
    </font>
    <font>
      <b/>
      <sz val="14"/>
      <color theme="1"/>
      <name val="Times New Roman"/>
      <family val="1"/>
    </font>
    <font>
      <u/>
      <sz val="14"/>
      <name val="Times New Roman"/>
      <family val="1"/>
    </font>
    <font>
      <b/>
      <sz val="14"/>
      <color theme="0"/>
      <name val="Times New Roman"/>
      <family val="1"/>
    </font>
    <font>
      <b/>
      <sz val="16"/>
      <color theme="0"/>
      <name val="Times New Roman"/>
      <family val="1"/>
    </font>
    <font>
      <b/>
      <sz val="16"/>
      <color rgb="FFFF0000"/>
      <name val="Times New Roman"/>
      <family val="1"/>
    </font>
    <font>
      <sz val="10"/>
      <name val="Times New Roman"/>
      <family val="1"/>
    </font>
    <font>
      <b/>
      <sz val="10"/>
      <name val="Times New Roman"/>
      <family val="1"/>
    </font>
    <font>
      <b/>
      <sz val="6"/>
      <name val="Courier"/>
      <family val="3"/>
    </font>
    <font>
      <vertAlign val="superscript"/>
      <sz val="6"/>
      <name val="Tahoma"/>
      <family val="2"/>
    </font>
    <font>
      <vertAlign val="superscript"/>
      <sz val="8"/>
      <name val="Tahoma"/>
      <family val="2"/>
    </font>
    <font>
      <b/>
      <sz val="7"/>
      <name val="Tahoma"/>
      <family val="2"/>
    </font>
    <font>
      <sz val="7"/>
      <color rgb="FFFF0000"/>
      <name val="Tahoma"/>
      <family val="2"/>
    </font>
    <font>
      <b/>
      <sz val="14"/>
      <color theme="4" tint="-0.249977111117893"/>
      <name val="Times New Roman"/>
      <family val="1"/>
    </font>
    <font>
      <b/>
      <sz val="14"/>
      <color rgb="FFFF0000"/>
      <name val="Times New Roman"/>
      <family val="1"/>
    </font>
    <font>
      <u/>
      <sz val="14"/>
      <color theme="1"/>
      <name val="Times New Roman"/>
      <family val="1"/>
    </font>
    <font>
      <sz val="14"/>
      <color rgb="FFFF0000"/>
      <name val="Times New Roman"/>
      <family val="1"/>
    </font>
    <font>
      <sz val="5.5"/>
      <name val="Tahoma"/>
      <family val="2"/>
    </font>
    <font>
      <sz val="8"/>
      <name val="Times New Roman"/>
      <family val="1"/>
    </font>
    <font>
      <sz val="5.5"/>
      <name val="Times New Roman"/>
      <family val="1"/>
    </font>
    <font>
      <sz val="5.5"/>
      <color theme="1"/>
      <name val="Tahoma"/>
      <family val="2"/>
    </font>
    <font>
      <sz val="8"/>
      <color theme="1"/>
      <name val="Times New Roman"/>
      <family val="1"/>
    </font>
    <font>
      <b/>
      <sz val="7"/>
      <name val="Courier"/>
    </font>
    <font>
      <b/>
      <sz val="12"/>
      <color rgb="FF3584CB"/>
      <name val="Tahoma"/>
      <family val="2"/>
    </font>
    <font>
      <sz val="8"/>
      <color rgb="FF000000"/>
      <name val="Tahoma"/>
      <family val="2"/>
    </font>
    <font>
      <sz val="8"/>
      <color rgb="FF000000"/>
      <name val="Segoe UI"/>
      <family val="2"/>
    </font>
    <font>
      <sz val="5"/>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indexed="42"/>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s>
  <borders count="85">
    <border>
      <left/>
      <right/>
      <top/>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indexed="64"/>
      </bottom>
      <diagonal/>
    </border>
    <border>
      <left style="thin">
        <color theme="0"/>
      </left>
      <right style="thin">
        <color theme="0"/>
      </right>
      <top/>
      <bottom/>
      <diagonal/>
    </border>
    <border>
      <left style="thin">
        <color theme="0"/>
      </left>
      <right/>
      <top style="thin">
        <color theme="0"/>
      </top>
      <bottom style="thin">
        <color theme="0"/>
      </bottom>
      <diagonal/>
    </border>
    <border>
      <left style="thin">
        <color theme="0"/>
      </left>
      <right/>
      <top style="thin">
        <color indexed="64"/>
      </top>
      <bottom style="thin">
        <color indexed="64"/>
      </bottom>
      <diagonal/>
    </border>
    <border>
      <left style="thin">
        <color theme="0"/>
      </left>
      <right/>
      <top style="thin">
        <color theme="0"/>
      </top>
      <bottom/>
      <diagonal/>
    </border>
    <border>
      <left/>
      <right/>
      <top/>
      <bottom style="hair">
        <color auto="1"/>
      </bottom>
      <diagonal/>
    </border>
    <border>
      <left/>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hair">
        <color auto="1"/>
      </bottom>
      <diagonal/>
    </border>
    <border>
      <left/>
      <right style="medium">
        <color indexed="64"/>
      </right>
      <top/>
      <bottom style="hair">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auto="1"/>
      </top>
      <bottom/>
      <diagonal/>
    </border>
    <border>
      <left/>
      <right style="medium">
        <color indexed="64"/>
      </right>
      <top style="hair">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bottom style="thin">
        <color theme="0"/>
      </bottom>
      <diagonal style="thin">
        <color theme="0"/>
      </diagonal>
    </border>
    <border diagonalUp="1">
      <left/>
      <right/>
      <top style="thin">
        <color theme="0"/>
      </top>
      <bottom style="thin">
        <color theme="0"/>
      </bottom>
      <diagonal style="thin">
        <color theme="0"/>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style="thin">
        <color theme="0"/>
      </top>
      <bottom/>
      <diagonal style="thin">
        <color theme="0"/>
      </diagonal>
    </border>
    <border>
      <left/>
      <right style="thin">
        <color theme="0"/>
      </right>
      <top style="thin">
        <color theme="0"/>
      </top>
      <bottom style="thin">
        <color theme="0"/>
      </bottom>
      <diagonal/>
    </border>
    <border>
      <left/>
      <right style="thin">
        <color theme="0"/>
      </right>
      <top style="thin">
        <color theme="0"/>
      </top>
      <bottom/>
      <diagonal/>
    </border>
    <border>
      <left style="medium">
        <color indexed="64"/>
      </left>
      <right/>
      <top style="thin">
        <color indexed="64"/>
      </top>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indexed="64"/>
      </left>
      <right/>
      <top/>
      <bottom style="thin">
        <color theme="0"/>
      </bottom>
      <diagonal/>
    </border>
    <border>
      <left/>
      <right/>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bottom style="thin">
        <color theme="0"/>
      </bottom>
      <diagonal/>
    </border>
    <border>
      <left/>
      <right style="medium">
        <color indexed="64"/>
      </right>
      <top style="thin">
        <color theme="0"/>
      </top>
      <bottom style="thin">
        <color theme="0"/>
      </bottom>
      <diagonal/>
    </border>
    <border>
      <left/>
      <right/>
      <top style="thin">
        <color theme="0"/>
      </top>
      <bottom/>
      <diagonal/>
    </border>
    <border>
      <left style="medium">
        <color indexed="64"/>
      </left>
      <right style="thin">
        <color theme="0"/>
      </right>
      <top style="thin">
        <color theme="0"/>
      </top>
      <bottom/>
      <diagonal/>
    </border>
    <border>
      <left/>
      <right style="medium">
        <color indexed="64"/>
      </right>
      <top style="thin">
        <color theme="0"/>
      </top>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theme="0"/>
      </left>
      <right/>
      <top style="medium">
        <color theme="0"/>
      </top>
      <bottom/>
      <diagonal/>
    </border>
    <border>
      <left/>
      <right style="medium">
        <color indexed="64"/>
      </right>
      <top style="medium">
        <color theme="0"/>
      </top>
      <bottom/>
      <diagonal/>
    </border>
    <border>
      <left style="medium">
        <color theme="0"/>
      </left>
      <right/>
      <top/>
      <bottom style="medium">
        <color theme="0"/>
      </bottom>
      <diagonal/>
    </border>
    <border>
      <left/>
      <right style="medium">
        <color indexed="64"/>
      </right>
      <top/>
      <bottom style="medium">
        <color theme="0"/>
      </bottom>
      <diagonal/>
    </border>
    <border>
      <left style="medium">
        <color indexed="64"/>
      </left>
      <right/>
      <top/>
      <bottom style="medium">
        <color indexed="64"/>
      </bottom>
      <diagonal/>
    </border>
    <border>
      <left style="medium">
        <color indexed="64"/>
      </left>
      <right style="thin">
        <color theme="0"/>
      </right>
      <top/>
      <bottom/>
      <diagonal/>
    </border>
    <border>
      <left style="thin">
        <color theme="0"/>
      </left>
      <right style="medium">
        <color indexed="64"/>
      </right>
      <top/>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medium">
        <color indexed="64"/>
      </right>
      <top style="thin">
        <color theme="0"/>
      </top>
      <bottom/>
      <diagonal/>
    </border>
    <border diagonalUp="1" diagonalDown="1">
      <left style="medium">
        <color indexed="64"/>
      </left>
      <right style="thin">
        <color theme="0"/>
      </right>
      <top style="thin">
        <color theme="0"/>
      </top>
      <bottom style="thin">
        <color theme="0"/>
      </bottom>
      <diagonal style="thin">
        <color theme="0"/>
      </diagonal>
    </border>
    <border diagonalUp="1" diagonalDown="1">
      <left style="thin">
        <color theme="0"/>
      </left>
      <right style="thin">
        <color theme="0"/>
      </right>
      <top style="thin">
        <color theme="0"/>
      </top>
      <bottom style="thin">
        <color theme="0"/>
      </bottom>
      <diagonal style="thin">
        <color theme="0"/>
      </diagonal>
    </border>
  </borders>
  <cellStyleXfs count="6">
    <xf numFmtId="0" fontId="0" fillId="0" borderId="0"/>
    <xf numFmtId="164" fontId="1" fillId="0" borderId="0"/>
    <xf numFmtId="0" fontId="15" fillId="0" borderId="0"/>
    <xf numFmtId="0" fontId="15" fillId="0" borderId="0"/>
    <xf numFmtId="0" fontId="15" fillId="0" borderId="0"/>
    <xf numFmtId="0" fontId="24" fillId="0" borderId="0" applyNumberFormat="0" applyFill="0" applyBorder="0" applyAlignment="0" applyProtection="0"/>
  </cellStyleXfs>
  <cellXfs count="428">
    <xf numFmtId="0" fontId="0" fillId="0" borderId="0" xfId="0"/>
    <xf numFmtId="164" fontId="4" fillId="0" borderId="0" xfId="1" applyFont="1" applyAlignment="1">
      <alignment horizontal="center" vertical="top"/>
    </xf>
    <xf numFmtId="164" fontId="4" fillId="0" borderId="0" xfId="1" applyFont="1" applyAlignment="1">
      <alignment vertical="top"/>
    </xf>
    <xf numFmtId="164" fontId="3" fillId="0" borderId="0" xfId="1" applyFont="1"/>
    <xf numFmtId="164" fontId="3" fillId="0" borderId="0" xfId="1" applyFont="1" applyAlignment="1">
      <alignment horizontal="left" vertical="center"/>
    </xf>
    <xf numFmtId="164" fontId="3" fillId="0" borderId="0" xfId="1" applyFont="1" applyAlignment="1">
      <alignment vertical="center"/>
    </xf>
    <xf numFmtId="164" fontId="4" fillId="0" borderId="0" xfId="1" applyFont="1"/>
    <xf numFmtId="164" fontId="5" fillId="0" borderId="0" xfId="1" applyFont="1" applyAlignment="1" applyProtection="1">
      <alignment horizontal="left" vertical="center"/>
      <protection hidden="1"/>
    </xf>
    <xf numFmtId="164" fontId="7" fillId="0" borderId="0" xfId="1" applyFont="1" applyAlignment="1" applyProtection="1">
      <alignment horizontal="right" vertical="center"/>
      <protection hidden="1"/>
    </xf>
    <xf numFmtId="164" fontId="2" fillId="0" borderId="0" xfId="1" applyFont="1" applyAlignment="1">
      <alignment horizontal="left"/>
    </xf>
    <xf numFmtId="164" fontId="2" fillId="0" borderId="0" xfId="1" applyFont="1" applyAlignment="1">
      <alignment horizontal="fill"/>
    </xf>
    <xf numFmtId="164" fontId="4" fillId="0" borderId="0" xfId="1" applyFont="1" applyAlignment="1">
      <alignment horizontal="left"/>
    </xf>
    <xf numFmtId="164" fontId="2" fillId="0" borderId="0" xfId="1" applyFont="1" applyAlignment="1">
      <alignment horizontal="left" vertical="center"/>
    </xf>
    <xf numFmtId="164" fontId="2" fillId="0" borderId="0" xfId="1" applyFont="1" applyAlignment="1">
      <alignment horizontal="center" vertical="center"/>
    </xf>
    <xf numFmtId="164" fontId="4" fillId="0" borderId="0" xfId="1" applyFont="1" applyAlignment="1">
      <alignment horizontal="center" vertical="center"/>
    </xf>
    <xf numFmtId="164" fontId="8" fillId="0" borderId="0" xfId="1" applyFont="1" applyAlignment="1">
      <alignment horizontal="center" vertical="center"/>
    </xf>
    <xf numFmtId="164" fontId="9" fillId="0" borderId="0" xfId="1" applyFont="1"/>
    <xf numFmtId="164" fontId="10" fillId="0" borderId="0" xfId="1" applyFont="1"/>
    <xf numFmtId="164" fontId="2" fillId="0" borderId="0" xfId="1" applyFont="1"/>
    <xf numFmtId="164" fontId="10" fillId="2" borderId="0" xfId="1" applyFont="1" applyFill="1"/>
    <xf numFmtId="164" fontId="10" fillId="0" borderId="0" xfId="1" applyFont="1" applyAlignment="1">
      <alignment horizontal="left" vertical="center"/>
    </xf>
    <xf numFmtId="164" fontId="2" fillId="0" borderId="0" xfId="1" applyFont="1" applyAlignment="1">
      <alignment horizontal="fill" vertical="center"/>
    </xf>
    <xf numFmtId="164" fontId="2" fillId="0" borderId="0" xfId="1" applyFont="1" applyAlignment="1">
      <alignment horizontal="right" vertical="center"/>
    </xf>
    <xf numFmtId="164" fontId="4" fillId="0" borderId="0" xfId="1" applyFont="1" applyAlignment="1">
      <alignment horizontal="left" vertical="center"/>
    </xf>
    <xf numFmtId="164" fontId="9" fillId="0" borderId="0" xfId="1" applyFont="1" applyAlignment="1">
      <alignment horizontal="left" vertical="center"/>
    </xf>
    <xf numFmtId="164" fontId="10" fillId="0" borderId="0" xfId="1" applyFont="1" applyAlignment="1">
      <alignment horizontal="fill"/>
    </xf>
    <xf numFmtId="164" fontId="6" fillId="0" borderId="0" xfId="1" applyFont="1"/>
    <xf numFmtId="164" fontId="12" fillId="0" borderId="0" xfId="1" applyFont="1" applyAlignment="1">
      <alignment horizontal="left" vertical="center"/>
    </xf>
    <xf numFmtId="164" fontId="13" fillId="0" borderId="0" xfId="1" applyFont="1" applyAlignment="1">
      <alignment vertical="center"/>
    </xf>
    <xf numFmtId="164" fontId="7" fillId="0" borderId="0" xfId="1" applyFont="1" applyAlignment="1">
      <alignment horizontal="right" vertical="center"/>
    </xf>
    <xf numFmtId="164" fontId="11" fillId="0" borderId="0" xfId="1" applyFont="1" applyAlignment="1">
      <alignment horizontal="fill"/>
    </xf>
    <xf numFmtId="164" fontId="14" fillId="0" borderId="0" xfId="1" applyFont="1"/>
    <xf numFmtId="164" fontId="14" fillId="0" borderId="0" xfId="1" applyFont="1" applyAlignment="1">
      <alignment horizontal="fill"/>
    </xf>
    <xf numFmtId="164" fontId="11" fillId="0" borderId="0" xfId="1" applyFont="1"/>
    <xf numFmtId="164" fontId="14" fillId="2" borderId="0" xfId="1" applyFont="1" applyFill="1"/>
    <xf numFmtId="1" fontId="6" fillId="3" borderId="0" xfId="1" applyNumberFormat="1" applyFont="1" applyFill="1" applyAlignment="1">
      <alignment horizontal="right"/>
    </xf>
    <xf numFmtId="1" fontId="6" fillId="3" borderId="0" xfId="1" applyNumberFormat="1" applyFont="1" applyFill="1" applyAlignment="1" applyProtection="1">
      <alignment horizontal="left"/>
      <protection locked="0"/>
    </xf>
    <xf numFmtId="1" fontId="6" fillId="0" borderId="0" xfId="1" applyNumberFormat="1" applyFont="1" applyAlignment="1">
      <alignment horizontal="right"/>
    </xf>
    <xf numFmtId="1" fontId="6" fillId="0" borderId="0" xfId="1" applyNumberFormat="1" applyFont="1" applyAlignment="1" applyProtection="1">
      <alignment horizontal="left"/>
      <protection locked="0"/>
    </xf>
    <xf numFmtId="164" fontId="14" fillId="0" borderId="0" xfId="1" applyFont="1" applyAlignment="1">
      <alignment horizontal="left" vertical="center"/>
    </xf>
    <xf numFmtId="164" fontId="4" fillId="0" borderId="0" xfId="1" applyFont="1" applyAlignment="1">
      <alignment horizontal="right"/>
    </xf>
    <xf numFmtId="1" fontId="6" fillId="3" borderId="0" xfId="1" applyNumberFormat="1" applyFont="1" applyFill="1" applyProtection="1">
      <protection locked="0"/>
    </xf>
    <xf numFmtId="1" fontId="6" fillId="0" borderId="0" xfId="1" applyNumberFormat="1" applyFont="1" applyProtection="1">
      <protection locked="0"/>
    </xf>
    <xf numFmtId="0" fontId="15" fillId="0" borderId="0" xfId="3"/>
    <xf numFmtId="0" fontId="15" fillId="0" borderId="0" xfId="2"/>
    <xf numFmtId="0" fontId="15" fillId="0" borderId="0" xfId="2" applyAlignment="1">
      <alignment vertical="center"/>
    </xf>
    <xf numFmtId="0" fontId="15" fillId="0" borderId="0" xfId="2" applyAlignment="1">
      <alignment horizontal="left" vertical="center"/>
    </xf>
    <xf numFmtId="0" fontId="19" fillId="0" borderId="0" xfId="3" applyFont="1"/>
    <xf numFmtId="0" fontId="20" fillId="0" borderId="0" xfId="3" applyFont="1" applyAlignment="1">
      <alignment horizontal="left"/>
    </xf>
    <xf numFmtId="0" fontId="22" fillId="0" borderId="0" xfId="4" applyFont="1"/>
    <xf numFmtId="0" fontId="23" fillId="0" borderId="5" xfId="4" applyFont="1" applyBorder="1" applyAlignment="1">
      <alignment horizontal="center" vertical="center" wrapText="1"/>
    </xf>
    <xf numFmtId="0" fontId="23" fillId="0" borderId="0" xfId="4" applyFont="1" applyAlignment="1">
      <alignment horizontal="center" vertical="center" wrapText="1"/>
    </xf>
    <xf numFmtId="0" fontId="22" fillId="0" borderId="0" xfId="4" applyFont="1" applyAlignment="1">
      <alignment horizontal="center" vertical="center"/>
    </xf>
    <xf numFmtId="0" fontId="21" fillId="0" borderId="0" xfId="0" applyFont="1"/>
    <xf numFmtId="0" fontId="21" fillId="0" borderId="10" xfId="0" applyFont="1" applyBorder="1"/>
    <xf numFmtId="0" fontId="15" fillId="6" borderId="0" xfId="2" applyFill="1" applyAlignment="1">
      <alignment horizontal="center"/>
    </xf>
    <xf numFmtId="0" fontId="15" fillId="6" borderId="0" xfId="2" applyFill="1"/>
    <xf numFmtId="0" fontId="15" fillId="6" borderId="0" xfId="2" applyFill="1" applyAlignment="1">
      <alignment horizontal="left" vertical="center" indent="1"/>
    </xf>
    <xf numFmtId="0" fontId="15" fillId="6" borderId="0" xfId="2" applyFill="1" applyAlignment="1">
      <alignment horizontal="left" vertical="center"/>
    </xf>
    <xf numFmtId="0" fontId="28" fillId="0" borderId="4" xfId="2" quotePrefix="1" applyFont="1" applyBorder="1" applyAlignment="1">
      <alignment vertical="top" wrapText="1"/>
    </xf>
    <xf numFmtId="0" fontId="29" fillId="6" borderId="27" xfId="2" applyFont="1" applyFill="1" applyBorder="1" applyAlignment="1">
      <alignment horizontal="left" vertical="center" indent="2"/>
    </xf>
    <xf numFmtId="0" fontId="29" fillId="6" borderId="29" xfId="2" applyFont="1" applyFill="1" applyBorder="1" applyAlignment="1">
      <alignment horizontal="left" vertical="center" indent="2"/>
    </xf>
    <xf numFmtId="0" fontId="29" fillId="6" borderId="31" xfId="2" applyFont="1" applyFill="1" applyBorder="1" applyAlignment="1">
      <alignment horizontal="left" vertical="center" indent="2"/>
    </xf>
    <xf numFmtId="0" fontId="15" fillId="0" borderId="37" xfId="2" applyBorder="1"/>
    <xf numFmtId="0" fontId="15" fillId="0" borderId="37" xfId="2" applyBorder="1" applyAlignment="1">
      <alignment vertical="center"/>
    </xf>
    <xf numFmtId="0" fontId="15" fillId="0" borderId="37" xfId="2" applyBorder="1" applyAlignment="1">
      <alignment horizontal="left" vertical="center"/>
    </xf>
    <xf numFmtId="0" fontId="15" fillId="0" borderId="36" xfId="3" applyBorder="1"/>
    <xf numFmtId="0" fontId="15" fillId="0" borderId="9" xfId="2" applyBorder="1"/>
    <xf numFmtId="0" fontId="15" fillId="0" borderId="10" xfId="2" applyBorder="1"/>
    <xf numFmtId="0" fontId="15" fillId="0" borderId="12" xfId="2" applyBorder="1"/>
    <xf numFmtId="0" fontId="29" fillId="0" borderId="38" xfId="2" applyFont="1" applyBorder="1" applyAlignment="1">
      <alignment horizontal="left" vertical="center" wrapText="1" indent="1"/>
    </xf>
    <xf numFmtId="0" fontId="28" fillId="0" borderId="24" xfId="2" quotePrefix="1" applyFont="1" applyBorder="1" applyAlignment="1">
      <alignment vertical="top" wrapText="1"/>
    </xf>
    <xf numFmtId="0" fontId="32" fillId="0" borderId="38" xfId="2" applyFont="1" applyBorder="1" applyAlignment="1">
      <alignment horizontal="left" vertical="center" wrapText="1" indent="2"/>
    </xf>
    <xf numFmtId="0" fontId="32" fillId="0" borderId="44" xfId="2" applyFont="1" applyBorder="1" applyAlignment="1">
      <alignment horizontal="left" vertical="center" wrapText="1" indent="2"/>
    </xf>
    <xf numFmtId="0" fontId="15" fillId="0" borderId="17" xfId="2" applyBorder="1"/>
    <xf numFmtId="0" fontId="15" fillId="0" borderId="10" xfId="3" applyBorder="1"/>
    <xf numFmtId="0" fontId="15" fillId="0" borderId="10" xfId="2" applyBorder="1" applyAlignment="1">
      <alignment vertical="center"/>
    </xf>
    <xf numFmtId="0" fontId="15" fillId="0" borderId="10" xfId="2" applyBorder="1" applyAlignment="1">
      <alignment horizontal="left" vertical="center"/>
    </xf>
    <xf numFmtId="0" fontId="15" fillId="0" borderId="46" xfId="2" applyBorder="1"/>
    <xf numFmtId="0" fontId="15" fillId="0" borderId="47" xfId="3" applyBorder="1"/>
    <xf numFmtId="0" fontId="15" fillId="0" borderId="47" xfId="2" applyBorder="1"/>
    <xf numFmtId="0" fontId="15" fillId="0" borderId="47" xfId="2" applyBorder="1" applyAlignment="1">
      <alignment vertical="center"/>
    </xf>
    <xf numFmtId="0" fontId="15" fillId="0" borderId="47" xfId="2" applyBorder="1" applyAlignment="1">
      <alignment horizontal="left" vertical="center"/>
    </xf>
    <xf numFmtId="0" fontId="15" fillId="0" borderId="48" xfId="2" applyBorder="1"/>
    <xf numFmtId="0" fontId="17" fillId="0" borderId="11" xfId="2" applyFont="1" applyBorder="1" applyAlignment="1">
      <alignment horizontal="left" vertical="center" wrapText="1" indent="1"/>
    </xf>
    <xf numFmtId="0" fontId="31" fillId="0" borderId="10" xfId="0" applyFont="1" applyBorder="1"/>
    <xf numFmtId="0" fontId="31" fillId="0" borderId="50" xfId="0" applyFont="1" applyBorder="1"/>
    <xf numFmtId="0" fontId="31" fillId="0" borderId="10" xfId="0" applyFont="1" applyBorder="1" applyAlignment="1">
      <alignment wrapText="1"/>
    </xf>
    <xf numFmtId="0" fontId="32" fillId="0" borderId="10" xfId="0" applyFont="1" applyBorder="1" applyAlignment="1">
      <alignment vertical="center"/>
    </xf>
    <xf numFmtId="0" fontId="31" fillId="0" borderId="10" xfId="0" applyFont="1" applyBorder="1" applyAlignment="1">
      <alignment vertical="top" wrapText="1"/>
    </xf>
    <xf numFmtId="0" fontId="32" fillId="0" borderId="10" xfId="0" applyFont="1" applyBorder="1" applyAlignment="1">
      <alignment vertical="top"/>
    </xf>
    <xf numFmtId="0" fontId="31" fillId="0" borderId="10" xfId="0" applyFont="1" applyBorder="1" applyAlignment="1">
      <alignment horizontal="center"/>
    </xf>
    <xf numFmtId="0" fontId="32" fillId="0" borderId="47" xfId="0" applyFont="1" applyBorder="1" applyAlignment="1">
      <alignment vertical="top"/>
    </xf>
    <xf numFmtId="0" fontId="31" fillId="0" borderId="47" xfId="0" applyFont="1" applyBorder="1" applyAlignment="1">
      <alignment wrapText="1"/>
    </xf>
    <xf numFmtId="0" fontId="32" fillId="0" borderId="47" xfId="0" applyFont="1" applyBorder="1" applyAlignment="1">
      <alignment vertical="center"/>
    </xf>
    <xf numFmtId="0" fontId="31" fillId="0" borderId="47" xfId="0" applyFont="1" applyBorder="1" applyAlignment="1">
      <alignment vertical="top" wrapText="1"/>
    </xf>
    <xf numFmtId="0" fontId="31" fillId="0" borderId="47" xfId="0" applyFont="1" applyBorder="1"/>
    <xf numFmtId="0" fontId="21" fillId="0" borderId="15" xfId="0" applyFont="1" applyBorder="1"/>
    <xf numFmtId="0" fontId="21" fillId="0" borderId="58" xfId="0" applyFont="1" applyBorder="1"/>
    <xf numFmtId="0" fontId="21" fillId="0" borderId="47" xfId="0" applyFont="1" applyBorder="1"/>
    <xf numFmtId="0" fontId="34" fillId="0" borderId="10" xfId="0" applyFont="1" applyBorder="1" applyAlignment="1">
      <alignment vertical="center"/>
    </xf>
    <xf numFmtId="0" fontId="32" fillId="0" borderId="10" xfId="0" applyFont="1" applyBorder="1"/>
    <xf numFmtId="0" fontId="26" fillId="0" borderId="10" xfId="5" applyFont="1" applyBorder="1"/>
    <xf numFmtId="0" fontId="21" fillId="0" borderId="12" xfId="0" applyFont="1" applyBorder="1"/>
    <xf numFmtId="0" fontId="31" fillId="0" borderId="48" xfId="0" applyFont="1" applyBorder="1"/>
    <xf numFmtId="0" fontId="31" fillId="0" borderId="12" xfId="0" applyFont="1" applyBorder="1"/>
    <xf numFmtId="0" fontId="21" fillId="0" borderId="61" xfId="0" applyFont="1" applyBorder="1"/>
    <xf numFmtId="0" fontId="21" fillId="0" borderId="48" xfId="0" applyFont="1" applyBorder="1"/>
    <xf numFmtId="0" fontId="21" fillId="0" borderId="17" xfId="0" applyFont="1" applyBorder="1"/>
    <xf numFmtId="0" fontId="34" fillId="0" borderId="47" xfId="0" applyFont="1" applyBorder="1" applyAlignment="1">
      <alignment vertical="center"/>
    </xf>
    <xf numFmtId="0" fontId="32" fillId="0" borderId="47" xfId="0" applyFont="1" applyBorder="1"/>
    <xf numFmtId="0" fontId="21" fillId="0" borderId="11" xfId="0" applyFont="1" applyBorder="1"/>
    <xf numFmtId="0" fontId="31" fillId="0" borderId="62" xfId="0" applyFont="1" applyBorder="1" applyAlignment="1">
      <alignment vertical="top"/>
    </xf>
    <xf numFmtId="0" fontId="31" fillId="0" borderId="65" xfId="0" applyFont="1" applyBorder="1" applyAlignment="1">
      <alignment vertical="top"/>
    </xf>
    <xf numFmtId="0" fontId="31" fillId="0" borderId="65" xfId="0" applyFont="1" applyBorder="1"/>
    <xf numFmtId="0" fontId="24" fillId="0" borderId="54" xfId="5" applyBorder="1"/>
    <xf numFmtId="0" fontId="24" fillId="0" borderId="53" xfId="5" applyBorder="1" applyAlignment="1">
      <alignment horizontal="center"/>
    </xf>
    <xf numFmtId="0" fontId="31" fillId="0" borderId="51" xfId="0" applyFont="1" applyBorder="1" applyAlignment="1">
      <alignment horizontal="center"/>
    </xf>
    <xf numFmtId="0" fontId="21" fillId="0" borderId="52" xfId="0" applyFont="1" applyBorder="1"/>
    <xf numFmtId="0" fontId="19" fillId="0" borderId="10" xfId="3" applyFont="1" applyBorder="1"/>
    <xf numFmtId="0" fontId="19" fillId="0" borderId="15" xfId="3" applyFont="1" applyBorder="1"/>
    <xf numFmtId="0" fontId="15" fillId="0" borderId="15" xfId="3" applyBorder="1"/>
    <xf numFmtId="0" fontId="38" fillId="0" borderId="0" xfId="4" applyFont="1" applyAlignment="1">
      <alignment horizontal="center" vertical="center" wrapText="1"/>
    </xf>
    <xf numFmtId="0" fontId="38" fillId="0" borderId="14" xfId="4" applyFont="1" applyBorder="1" applyAlignment="1">
      <alignment horizontal="center" vertical="center" wrapText="1"/>
    </xf>
    <xf numFmtId="0" fontId="37" fillId="0" borderId="4" xfId="4" applyFont="1" applyBorder="1" applyAlignment="1">
      <alignment horizontal="right" vertical="center" wrapText="1" indent="1"/>
    </xf>
    <xf numFmtId="0" fontId="37" fillId="0" borderId="13" xfId="4" applyFont="1" applyBorder="1" applyAlignment="1" applyProtection="1">
      <alignment horizontal="center" vertical="center"/>
      <protection locked="0"/>
    </xf>
    <xf numFmtId="0" fontId="37" fillId="0" borderId="13" xfId="4" applyFont="1" applyBorder="1" applyAlignment="1" applyProtection="1">
      <alignment horizontal="left" vertical="center" wrapText="1"/>
      <protection locked="0"/>
    </xf>
    <xf numFmtId="0" fontId="37" fillId="0" borderId="0" xfId="4" applyFont="1" applyAlignment="1">
      <alignment horizontal="center" vertical="center" wrapText="1"/>
    </xf>
    <xf numFmtId="0" fontId="38" fillId="0" borderId="14" xfId="4" applyFont="1" applyBorder="1" applyAlignment="1">
      <alignment vertical="center" wrapText="1"/>
    </xf>
    <xf numFmtId="0" fontId="37" fillId="0" borderId="13" xfId="4" applyFont="1" applyBorder="1" applyAlignment="1" applyProtection="1">
      <alignment vertical="center" wrapText="1"/>
      <protection locked="0"/>
    </xf>
    <xf numFmtId="0" fontId="38" fillId="0" borderId="14" xfId="4" applyFont="1" applyBorder="1" applyAlignment="1">
      <alignment horizontal="center" vertical="top" wrapText="1"/>
    </xf>
    <xf numFmtId="0" fontId="23" fillId="0" borderId="10" xfId="4" applyFont="1" applyBorder="1" applyAlignment="1">
      <alignment horizontal="center" vertical="center" wrapText="1"/>
    </xf>
    <xf numFmtId="0" fontId="22" fillId="0" borderId="15" xfId="4" applyFont="1" applyBorder="1"/>
    <xf numFmtId="0" fontId="23" fillId="0" borderId="15" xfId="4" applyFont="1" applyBorder="1" applyAlignment="1">
      <alignment horizontal="center" vertical="center" wrapText="1"/>
    </xf>
    <xf numFmtId="0" fontId="22" fillId="0" borderId="15" xfId="4" applyFont="1" applyBorder="1" applyAlignment="1">
      <alignment horizontal="center" vertical="center"/>
    </xf>
    <xf numFmtId="0" fontId="23" fillId="0" borderId="47" xfId="4" applyFont="1" applyBorder="1" applyAlignment="1">
      <alignment horizontal="center" vertical="center" wrapText="1"/>
    </xf>
    <xf numFmtId="0" fontId="23" fillId="0" borderId="12" xfId="4" applyFont="1" applyBorder="1" applyAlignment="1">
      <alignment horizontal="center" vertical="center" wrapText="1"/>
    </xf>
    <xf numFmtId="0" fontId="23" fillId="0" borderId="11" xfId="4" applyFont="1" applyBorder="1" applyAlignment="1">
      <alignment horizontal="center" vertical="center" wrapText="1"/>
    </xf>
    <xf numFmtId="0" fontId="38" fillId="0" borderId="72" xfId="4" applyFont="1" applyBorder="1" applyAlignment="1">
      <alignment horizontal="center" vertical="center" wrapText="1"/>
    </xf>
    <xf numFmtId="0" fontId="38" fillId="0" borderId="73" xfId="4" applyFont="1" applyBorder="1" applyAlignment="1">
      <alignment horizontal="center" vertical="center" wrapText="1"/>
    </xf>
    <xf numFmtId="0" fontId="28" fillId="0" borderId="74" xfId="4" applyFont="1" applyBorder="1" applyAlignment="1">
      <alignment horizontal="left" vertical="center" wrapText="1" indent="1"/>
    </xf>
    <xf numFmtId="0" fontId="37" fillId="0" borderId="75" xfId="4" applyFont="1" applyBorder="1" applyAlignment="1" applyProtection="1">
      <alignment horizontal="left" vertical="center" indent="1"/>
      <protection locked="0"/>
    </xf>
    <xf numFmtId="0" fontId="27" fillId="0" borderId="72" xfId="4" applyFont="1" applyBorder="1" applyAlignment="1">
      <alignment horizontal="center" vertical="center" wrapText="1"/>
    </xf>
    <xf numFmtId="0" fontId="28" fillId="0" borderId="72" xfId="4" applyFont="1" applyBorder="1" applyAlignment="1">
      <alignment horizontal="center" vertical="center" wrapText="1"/>
    </xf>
    <xf numFmtId="0" fontId="28" fillId="0" borderId="76" xfId="4" applyFont="1" applyBorder="1" applyAlignment="1">
      <alignment horizontal="left" vertical="center" wrapText="1" indent="1"/>
    </xf>
    <xf numFmtId="0" fontId="4" fillId="0" borderId="0" xfId="2" applyFont="1"/>
    <xf numFmtId="0" fontId="39" fillId="0" borderId="0" xfId="2" applyFont="1"/>
    <xf numFmtId="164" fontId="10" fillId="0" borderId="0" xfId="2" applyNumberFormat="1" applyFont="1" applyAlignment="1">
      <alignment horizontal="left" vertical="center"/>
    </xf>
    <xf numFmtId="0" fontId="3" fillId="0" borderId="0" xfId="2" applyFont="1" applyAlignment="1">
      <alignment vertical="center"/>
    </xf>
    <xf numFmtId="164" fontId="1" fillId="0" borderId="0" xfId="1"/>
    <xf numFmtId="164" fontId="11" fillId="0" borderId="0" xfId="1" applyFont="1" applyAlignment="1" applyProtection="1">
      <alignment horizontal="left" vertical="top"/>
      <protection locked="0"/>
    </xf>
    <xf numFmtId="164" fontId="11" fillId="0" borderId="0" xfId="1" applyFont="1" applyAlignment="1" applyProtection="1">
      <alignment horizontal="right" vertical="top"/>
      <protection locked="0"/>
    </xf>
    <xf numFmtId="2" fontId="4" fillId="0" borderId="0" xfId="1" applyNumberFormat="1" applyFont="1"/>
    <xf numFmtId="164" fontId="14" fillId="2" borderId="0" xfId="1" quotePrefix="1" applyFont="1" applyFill="1" applyAlignment="1">
      <alignment horizontal="left"/>
    </xf>
    <xf numFmtId="0" fontId="10" fillId="0" borderId="78" xfId="2" applyFont="1" applyBorder="1" applyAlignment="1">
      <alignment vertical="center"/>
    </xf>
    <xf numFmtId="0" fontId="10" fillId="0" borderId="78" xfId="2" applyFont="1" applyBorder="1" applyAlignment="1">
      <alignment horizontal="left" vertical="center" indent="2"/>
    </xf>
    <xf numFmtId="0" fontId="10" fillId="2" borderId="78" xfId="2" applyFont="1" applyFill="1" applyBorder="1" applyAlignment="1">
      <alignment horizontal="left" vertical="center" indent="2"/>
    </xf>
    <xf numFmtId="164" fontId="35" fillId="0" borderId="0" xfId="1" applyFont="1" applyAlignment="1">
      <alignment horizontal="fill" wrapText="1"/>
    </xf>
    <xf numFmtId="0" fontId="31" fillId="0" borderId="48" xfId="0" applyFont="1" applyBorder="1" applyAlignment="1">
      <alignment wrapText="1"/>
    </xf>
    <xf numFmtId="0" fontId="31" fillId="0" borderId="12" xfId="0" applyFont="1" applyBorder="1" applyAlignment="1">
      <alignment wrapText="1"/>
    </xf>
    <xf numFmtId="0" fontId="43" fillId="0" borderId="0" xfId="2" applyFont="1" applyAlignment="1">
      <alignment horizontal="left" vertical="center"/>
    </xf>
    <xf numFmtId="0" fontId="10" fillId="0" borderId="0" xfId="2" applyFont="1" applyAlignment="1">
      <alignment horizontal="fill" vertical="center"/>
    </xf>
    <xf numFmtId="0" fontId="39" fillId="0" borderId="78" xfId="2" applyFont="1" applyBorder="1"/>
    <xf numFmtId="0" fontId="10" fillId="8" borderId="78" xfId="2" applyFont="1" applyFill="1" applyBorder="1" applyAlignment="1">
      <alignment horizontal="left" vertical="center" indent="1"/>
    </xf>
    <xf numFmtId="3" fontId="14" fillId="0" borderId="0" xfId="1" applyNumberFormat="1" applyFont="1" applyAlignment="1" applyProtection="1">
      <alignment horizontal="right"/>
      <protection locked="0"/>
    </xf>
    <xf numFmtId="0" fontId="2" fillId="0" borderId="0" xfId="2" applyFont="1" applyAlignment="1">
      <alignment horizontal="center" vertical="center"/>
    </xf>
    <xf numFmtId="164" fontId="25" fillId="0" borderId="0" xfId="1" applyFont="1" applyAlignment="1">
      <alignment vertical="center"/>
    </xf>
    <xf numFmtId="164" fontId="14" fillId="0" borderId="0" xfId="1" applyFont="1" applyAlignment="1">
      <alignment horizontal="right"/>
    </xf>
    <xf numFmtId="0" fontId="10" fillId="2" borderId="0" xfId="2" applyFont="1" applyFill="1" applyAlignment="1">
      <alignment horizontal="right" vertical="center"/>
    </xf>
    <xf numFmtId="0" fontId="10" fillId="0" borderId="0" xfId="2" applyFont="1" applyAlignment="1">
      <alignment horizontal="right" vertical="center"/>
    </xf>
    <xf numFmtId="0" fontId="10" fillId="0" borderId="0" xfId="2" applyFont="1" applyAlignment="1">
      <alignment vertical="center"/>
    </xf>
    <xf numFmtId="0" fontId="10" fillId="2" borderId="0" xfId="2" applyFont="1" applyFill="1" applyAlignment="1">
      <alignment horizontal="left" vertical="center" indent="1"/>
    </xf>
    <xf numFmtId="0" fontId="10" fillId="0" borderId="0" xfId="2" applyFont="1" applyAlignment="1">
      <alignment horizontal="left" vertical="center" indent="2"/>
    </xf>
    <xf numFmtId="0" fontId="10" fillId="2" borderId="0" xfId="2" applyFont="1" applyFill="1" applyAlignment="1">
      <alignment horizontal="left" vertical="center" indent="2"/>
    </xf>
    <xf numFmtId="0" fontId="10" fillId="0" borderId="0" xfId="2" applyFont="1" applyAlignment="1">
      <alignment horizontal="left" vertical="center" indent="1"/>
    </xf>
    <xf numFmtId="0" fontId="3" fillId="0" borderId="0" xfId="2" quotePrefix="1" applyFont="1" applyAlignment="1">
      <alignment vertical="center"/>
    </xf>
    <xf numFmtId="164" fontId="2" fillId="0" borderId="0" xfId="1" applyFont="1" applyAlignment="1" applyProtection="1">
      <alignment horizontal="left" vertical="top"/>
      <protection locked="0"/>
    </xf>
    <xf numFmtId="164" fontId="10" fillId="2" borderId="0" xfId="1" quotePrefix="1" applyFont="1" applyFill="1" applyAlignment="1">
      <alignment horizontal="left" vertical="center"/>
    </xf>
    <xf numFmtId="3" fontId="48" fillId="2" borderId="0" xfId="1" applyNumberFormat="1" applyFont="1" applyFill="1" applyAlignment="1" applyProtection="1">
      <alignment horizontal="right" vertical="center"/>
      <protection locked="0"/>
    </xf>
    <xf numFmtId="164" fontId="10" fillId="0" borderId="0" xfId="1" quotePrefix="1" applyFont="1" applyAlignment="1">
      <alignment horizontal="left" vertical="center"/>
    </xf>
    <xf numFmtId="3" fontId="48" fillId="0" borderId="0" xfId="1" applyNumberFormat="1" applyFont="1" applyAlignment="1" applyProtection="1">
      <alignment horizontal="right" vertical="center"/>
      <protection locked="0"/>
    </xf>
    <xf numFmtId="3" fontId="48" fillId="0" borderId="0" xfId="1" applyNumberFormat="1" applyFont="1" applyAlignment="1">
      <alignment horizontal="right" vertical="center"/>
    </xf>
    <xf numFmtId="164" fontId="10" fillId="0" borderId="0" xfId="1" applyFont="1" applyProtection="1">
      <protection locked="0"/>
    </xf>
    <xf numFmtId="164" fontId="10" fillId="0" borderId="0" xfId="1" applyFont="1" applyAlignment="1" applyProtection="1">
      <alignment horizontal="center" vertical="center"/>
      <protection hidden="1"/>
    </xf>
    <xf numFmtId="164" fontId="1" fillId="0" borderId="79" xfId="1" applyBorder="1"/>
    <xf numFmtId="164" fontId="1" fillId="0" borderId="50" xfId="1" applyBorder="1"/>
    <xf numFmtId="164" fontId="1" fillId="0" borderId="10" xfId="1" applyBorder="1"/>
    <xf numFmtId="164" fontId="14" fillId="2" borderId="0" xfId="1" quotePrefix="1" applyFont="1" applyFill="1" applyAlignment="1">
      <alignment horizontal="left" vertical="center"/>
    </xf>
    <xf numFmtId="3" fontId="51" fillId="2" borderId="0" xfId="1" applyNumberFormat="1" applyFont="1" applyFill="1" applyAlignment="1" applyProtection="1">
      <alignment horizontal="right"/>
      <protection locked="0"/>
    </xf>
    <xf numFmtId="164" fontId="14" fillId="0" borderId="0" xfId="1" quotePrefix="1" applyFont="1" applyAlignment="1">
      <alignment horizontal="left" vertical="center"/>
    </xf>
    <xf numFmtId="3" fontId="51" fillId="0" borderId="0" xfId="1" applyNumberFormat="1" applyFont="1" applyAlignment="1" applyProtection="1">
      <alignment horizontal="right"/>
      <protection locked="0"/>
    </xf>
    <xf numFmtId="3" fontId="51" fillId="0" borderId="0" xfId="1" applyNumberFormat="1" applyFont="1" applyAlignment="1">
      <alignment horizontal="right"/>
    </xf>
    <xf numFmtId="164" fontId="14" fillId="0" borderId="0" xfId="1" applyFont="1" applyAlignment="1" applyProtection="1">
      <alignment horizontal="center"/>
      <protection hidden="1"/>
    </xf>
    <xf numFmtId="164" fontId="14" fillId="0" borderId="0" xfId="1" applyFont="1" applyAlignment="1">
      <alignment horizontal="center"/>
    </xf>
    <xf numFmtId="3" fontId="51" fillId="0" borderId="0" xfId="1" applyNumberFormat="1" applyFont="1" applyAlignment="1">
      <alignment horizontal="fill"/>
    </xf>
    <xf numFmtId="164" fontId="11" fillId="0" borderId="79" xfId="1" applyFont="1" applyBorder="1" applyAlignment="1" applyProtection="1">
      <alignment horizontal="left" vertical="top"/>
      <protection locked="0"/>
    </xf>
    <xf numFmtId="164" fontId="53" fillId="0" borderId="0" xfId="1" applyFont="1"/>
    <xf numFmtId="164" fontId="10" fillId="0" borderId="0" xfId="1" quotePrefix="1" applyFont="1"/>
    <xf numFmtId="164" fontId="14" fillId="0" borderId="0" xfId="1" quotePrefix="1" applyFont="1"/>
    <xf numFmtId="164" fontId="14" fillId="0" borderId="0" xfId="1" quotePrefix="1" applyFont="1" applyAlignment="1">
      <alignment horizontal="right"/>
    </xf>
    <xf numFmtId="164" fontId="2" fillId="0" borderId="50" xfId="1" applyFont="1" applyBorder="1" applyAlignment="1">
      <alignment horizontal="left" vertical="center"/>
    </xf>
    <xf numFmtId="164" fontId="2" fillId="0" borderId="10" xfId="1" applyFont="1" applyBorder="1" applyAlignment="1">
      <alignment horizontal="center" vertical="center"/>
    </xf>
    <xf numFmtId="164" fontId="2" fillId="0" borderId="50" xfId="1" applyFont="1" applyBorder="1" applyAlignment="1">
      <alignment horizontal="fill"/>
    </xf>
    <xf numFmtId="164" fontId="2" fillId="0" borderId="10" xfId="1" applyFont="1" applyBorder="1" applyAlignment="1">
      <alignment horizontal="fill"/>
    </xf>
    <xf numFmtId="164" fontId="2" fillId="0" borderId="10" xfId="1" applyFont="1" applyBorder="1"/>
    <xf numFmtId="164" fontId="10" fillId="0" borderId="10" xfId="1" applyFont="1" applyBorder="1"/>
    <xf numFmtId="164" fontId="2" fillId="0" borderId="62" xfId="1" applyFont="1" applyBorder="1" applyAlignment="1">
      <alignment horizontal="fill"/>
    </xf>
    <xf numFmtId="164" fontId="2" fillId="0" borderId="12" xfId="1" applyFont="1" applyBorder="1" applyAlignment="1">
      <alignment horizontal="fill"/>
    </xf>
    <xf numFmtId="164" fontId="10" fillId="2" borderId="25" xfId="1" quotePrefix="1" applyFont="1" applyFill="1" applyBorder="1" applyAlignment="1">
      <alignment horizontal="left" vertical="center"/>
    </xf>
    <xf numFmtId="3" fontId="49" fillId="2" borderId="0" xfId="1" applyNumberFormat="1" applyFont="1" applyFill="1" applyAlignment="1" applyProtection="1">
      <alignment horizontal="right" vertical="center"/>
      <protection locked="0"/>
    </xf>
    <xf numFmtId="164" fontId="10" fillId="0" borderId="25" xfId="1" quotePrefix="1" applyFont="1" applyBorder="1" applyAlignment="1">
      <alignment horizontal="left" vertical="center"/>
    </xf>
    <xf numFmtId="3" fontId="49" fillId="0" borderId="0" xfId="1" applyNumberFormat="1" applyFont="1" applyAlignment="1" applyProtection="1">
      <alignment horizontal="right" vertical="center"/>
      <protection locked="0"/>
    </xf>
    <xf numFmtId="3" fontId="49" fillId="2" borderId="0" xfId="1" quotePrefix="1" applyNumberFormat="1" applyFont="1" applyFill="1" applyAlignment="1" applyProtection="1">
      <alignment horizontal="right" vertical="center"/>
      <protection locked="0"/>
    </xf>
    <xf numFmtId="164" fontId="10" fillId="0" borderId="83" xfId="1" applyFont="1" applyBorder="1" applyAlignment="1">
      <alignment horizontal="left" vertical="center"/>
    </xf>
    <xf numFmtId="164" fontId="10" fillId="0" borderId="84" xfId="1" applyFont="1" applyBorder="1"/>
    <xf numFmtId="3" fontId="48" fillId="0" borderId="84" xfId="1" applyNumberFormat="1" applyFont="1" applyBorder="1" applyAlignment="1">
      <alignment horizontal="right" vertical="center"/>
    </xf>
    <xf numFmtId="164" fontId="10" fillId="0" borderId="10" xfId="1" applyFont="1" applyBorder="1" applyProtection="1">
      <protection locked="0"/>
    </xf>
    <xf numFmtId="164" fontId="2" fillId="0" borderId="50" xfId="1" applyFont="1" applyBorder="1" applyAlignment="1">
      <alignment horizontal="fill" vertical="center"/>
    </xf>
    <xf numFmtId="164" fontId="10" fillId="0" borderId="10" xfId="1" applyFont="1" applyBorder="1" applyAlignment="1">
      <alignment horizontal="fill"/>
    </xf>
    <xf numFmtId="164" fontId="2" fillId="0" borderId="10" xfId="1" applyFont="1" applyBorder="1" applyAlignment="1">
      <alignment horizontal="right" vertical="center"/>
    </xf>
    <xf numFmtId="164" fontId="10" fillId="0" borderId="10" xfId="1" applyFont="1" applyBorder="1" applyAlignment="1">
      <alignment horizontal="left" vertical="center"/>
    </xf>
    <xf numFmtId="164" fontId="10" fillId="0" borderId="10" xfId="1" applyFont="1" applyBorder="1" applyAlignment="1" applyProtection="1">
      <alignment horizontal="center" vertical="center"/>
      <protection hidden="1"/>
    </xf>
    <xf numFmtId="164" fontId="10" fillId="0" borderId="10" xfId="1" applyFont="1" applyBorder="1" applyAlignment="1">
      <alignment horizontal="left"/>
    </xf>
    <xf numFmtId="3" fontId="50" fillId="0" borderId="10" xfId="1" applyNumberFormat="1" applyFont="1" applyBorder="1" applyAlignment="1">
      <alignment horizontal="fill"/>
    </xf>
    <xf numFmtId="164" fontId="2" fillId="0" borderId="52" xfId="1" applyFont="1" applyBorder="1" applyAlignment="1">
      <alignment horizontal="fill"/>
    </xf>
    <xf numFmtId="164" fontId="2" fillId="0" borderId="53" xfId="1" applyFont="1" applyBorder="1" applyAlignment="1">
      <alignment horizontal="fill"/>
    </xf>
    <xf numFmtId="164" fontId="10" fillId="0" borderId="53" xfId="1" applyFont="1" applyBorder="1" applyAlignment="1">
      <alignment horizontal="fill"/>
    </xf>
    <xf numFmtId="164" fontId="11" fillId="0" borderId="81" xfId="1" applyFont="1" applyBorder="1" applyAlignment="1" applyProtection="1">
      <alignment horizontal="right" vertical="top"/>
      <protection locked="0"/>
    </xf>
    <xf numFmtId="164" fontId="11" fillId="0" borderId="50" xfId="1" applyFont="1" applyBorder="1" applyAlignment="1">
      <alignment horizontal="fill"/>
    </xf>
    <xf numFmtId="164" fontId="11" fillId="0" borderId="10" xfId="1" applyFont="1" applyBorder="1" applyAlignment="1">
      <alignment horizontal="fill"/>
    </xf>
    <xf numFmtId="164" fontId="11" fillId="0" borderId="10" xfId="1" applyFont="1" applyBorder="1"/>
    <xf numFmtId="164" fontId="11" fillId="0" borderId="51" xfId="1" applyFont="1" applyBorder="1"/>
    <xf numFmtId="164" fontId="11" fillId="0" borderId="50" xfId="1" applyFont="1" applyBorder="1"/>
    <xf numFmtId="164" fontId="11" fillId="0" borderId="51" xfId="1" applyFont="1" applyBorder="1" applyAlignment="1">
      <alignment horizontal="fill"/>
    </xf>
    <xf numFmtId="164" fontId="14" fillId="0" borderId="10" xfId="1" applyFont="1" applyBorder="1"/>
    <xf numFmtId="164" fontId="14" fillId="0" borderId="51" xfId="1" applyFont="1" applyBorder="1"/>
    <xf numFmtId="164" fontId="14" fillId="0" borderId="10" xfId="1" applyFont="1" applyBorder="1" applyAlignment="1">
      <alignment horizontal="fill"/>
    </xf>
    <xf numFmtId="164" fontId="14" fillId="0" borderId="51" xfId="1" applyFont="1" applyBorder="1" applyAlignment="1">
      <alignment horizontal="fill"/>
    </xf>
    <xf numFmtId="164" fontId="14" fillId="2" borderId="25" xfId="1" quotePrefix="1" applyFont="1" applyFill="1" applyBorder="1" applyAlignment="1">
      <alignment horizontal="left" vertical="center"/>
    </xf>
    <xf numFmtId="164" fontId="14" fillId="0" borderId="25" xfId="1" quotePrefix="1" applyFont="1" applyBorder="1" applyAlignment="1">
      <alignment horizontal="left" vertical="center"/>
    </xf>
    <xf numFmtId="164" fontId="14" fillId="0" borderId="50" xfId="1" applyFont="1" applyBorder="1" applyAlignment="1">
      <alignment horizontal="left" vertical="center"/>
    </xf>
    <xf numFmtId="3" fontId="51" fillId="0" borderId="10" xfId="1" applyNumberFormat="1" applyFont="1" applyBorder="1" applyAlignment="1">
      <alignment horizontal="right"/>
    </xf>
    <xf numFmtId="3" fontId="51" fillId="0" borderId="51" xfId="1" applyNumberFormat="1" applyFont="1" applyBorder="1" applyAlignment="1">
      <alignment horizontal="right"/>
    </xf>
    <xf numFmtId="164" fontId="14" fillId="0" borderId="15" xfId="1" applyFont="1" applyBorder="1" applyAlignment="1" applyProtection="1">
      <alignment horizontal="center"/>
      <protection hidden="1"/>
    </xf>
    <xf numFmtId="164" fontId="14" fillId="0" borderId="51" xfId="1" applyFont="1" applyBorder="1" applyAlignment="1">
      <alignment horizontal="center"/>
    </xf>
    <xf numFmtId="164" fontId="14" fillId="0" borderId="15" xfId="1" applyFont="1" applyBorder="1" applyAlignment="1">
      <alignment horizontal="fill"/>
    </xf>
    <xf numFmtId="164" fontId="14" fillId="0" borderId="50" xfId="1" applyFont="1" applyBorder="1"/>
    <xf numFmtId="164" fontId="14" fillId="0" borderId="15" xfId="1" applyFont="1" applyBorder="1" applyAlignment="1">
      <alignment horizontal="right"/>
    </xf>
    <xf numFmtId="164" fontId="14" fillId="0" borderId="50" xfId="1" applyFont="1" applyBorder="1" applyAlignment="1">
      <alignment horizontal="fill"/>
    </xf>
    <xf numFmtId="164" fontId="14" fillId="0" borderId="25" xfId="1" applyFont="1" applyBorder="1" applyAlignment="1">
      <alignment horizontal="fill"/>
    </xf>
    <xf numFmtId="164" fontId="14" fillId="2" borderId="25" xfId="1" quotePrefix="1" applyFont="1" applyFill="1" applyBorder="1" applyAlignment="1">
      <alignment horizontal="left"/>
    </xf>
    <xf numFmtId="3" fontId="52" fillId="2" borderId="0" xfId="1" applyNumberFormat="1" applyFont="1" applyFill="1" applyAlignment="1" applyProtection="1">
      <alignment horizontal="right"/>
      <protection locked="0"/>
    </xf>
    <xf numFmtId="164" fontId="14" fillId="0" borderId="82" xfId="1" applyFont="1" applyBorder="1"/>
    <xf numFmtId="164" fontId="14" fillId="0" borderId="52" xfId="1" applyFont="1" applyBorder="1" applyAlignment="1">
      <alignment horizontal="fill"/>
    </xf>
    <xf numFmtId="164" fontId="14" fillId="0" borderId="53" xfId="1" applyFont="1" applyBorder="1" applyAlignment="1">
      <alignment horizontal="fill"/>
    </xf>
    <xf numFmtId="164" fontId="14" fillId="0" borderId="54" xfId="1" applyFont="1" applyBorder="1"/>
    <xf numFmtId="164" fontId="2" fillId="0" borderId="0" xfId="0" applyNumberFormat="1" applyFont="1" applyAlignment="1">
      <alignment horizontal="center" vertical="center"/>
    </xf>
    <xf numFmtId="164" fontId="10" fillId="0" borderId="0" xfId="0" applyNumberFormat="1" applyFont="1" applyAlignment="1">
      <alignment vertical="center"/>
    </xf>
    <xf numFmtId="0" fontId="10" fillId="0" borderId="0" xfId="0" applyFont="1" applyAlignment="1">
      <alignment horizontal="center" vertical="center"/>
    </xf>
    <xf numFmtId="3" fontId="48" fillId="2" borderId="0" xfId="1" applyNumberFormat="1" applyFont="1" applyFill="1" applyAlignment="1">
      <alignment horizontal="right" vertical="center"/>
    </xf>
    <xf numFmtId="164" fontId="10" fillId="0" borderId="0" xfId="1" applyFont="1" applyAlignment="1">
      <alignment horizontal="center"/>
    </xf>
    <xf numFmtId="164" fontId="10" fillId="0" borderId="0" xfId="1" applyFont="1" applyAlignment="1">
      <alignment wrapText="1"/>
    </xf>
    <xf numFmtId="49" fontId="57" fillId="0" borderId="0" xfId="1" applyNumberFormat="1" applyFont="1" applyAlignment="1">
      <alignment horizontal="center" wrapText="1"/>
    </xf>
    <xf numFmtId="0" fontId="24" fillId="0" borderId="11" xfId="5" applyBorder="1"/>
    <xf numFmtId="0" fontId="31" fillId="6" borderId="33" xfId="2" applyFont="1" applyFill="1" applyBorder="1" applyAlignment="1">
      <alignment horizontal="center" vertical="center" wrapText="1"/>
    </xf>
    <xf numFmtId="0" fontId="31" fillId="6" borderId="34" xfId="2" applyFont="1" applyFill="1" applyBorder="1" applyAlignment="1">
      <alignment horizontal="center" vertical="center" wrapText="1"/>
    </xf>
    <xf numFmtId="0" fontId="31" fillId="6" borderId="35" xfId="2" applyFont="1" applyFill="1" applyBorder="1" applyAlignment="1">
      <alignment horizontal="center" vertical="center" wrapText="1"/>
    </xf>
    <xf numFmtId="0" fontId="15" fillId="6" borderId="0" xfId="2" applyFill="1" applyAlignment="1">
      <alignment horizontal="center"/>
    </xf>
    <xf numFmtId="0" fontId="16" fillId="6" borderId="20" xfId="2" applyFont="1" applyFill="1" applyBorder="1" applyAlignment="1">
      <alignment horizontal="center"/>
    </xf>
    <xf numFmtId="0" fontId="16" fillId="6" borderId="21" xfId="2" applyFont="1" applyFill="1" applyBorder="1" applyAlignment="1">
      <alignment horizontal="center"/>
    </xf>
    <xf numFmtId="0" fontId="16" fillId="6" borderId="22" xfId="2" applyFont="1" applyFill="1" applyBorder="1" applyAlignment="1">
      <alignment horizontal="center"/>
    </xf>
    <xf numFmtId="0" fontId="35" fillId="7" borderId="23" xfId="2" applyFont="1" applyFill="1" applyBorder="1" applyAlignment="1">
      <alignment horizontal="center" vertical="center" wrapText="1"/>
    </xf>
    <xf numFmtId="0" fontId="35" fillId="7" borderId="4" xfId="2" applyFont="1" applyFill="1" applyBorder="1" applyAlignment="1">
      <alignment horizontal="center" vertical="center"/>
    </xf>
    <xf numFmtId="0" fontId="35" fillId="7" borderId="24" xfId="2" applyFont="1" applyFill="1" applyBorder="1" applyAlignment="1">
      <alignment horizontal="center" vertical="center"/>
    </xf>
    <xf numFmtId="0" fontId="28" fillId="6" borderId="25" xfId="2" applyFont="1" applyFill="1" applyBorder="1" applyAlignment="1">
      <alignment horizontal="left" vertical="center" wrapText="1" indent="1"/>
    </xf>
    <xf numFmtId="0" fontId="28" fillId="6" borderId="0" xfId="2" applyFont="1" applyFill="1" applyAlignment="1">
      <alignment horizontal="left" vertical="center" wrapText="1" indent="1"/>
    </xf>
    <xf numFmtId="0" fontId="28" fillId="6" borderId="26" xfId="2" applyFont="1" applyFill="1" applyBorder="1" applyAlignment="1">
      <alignment horizontal="left" vertical="center" wrapText="1" indent="1"/>
    </xf>
    <xf numFmtId="0" fontId="29" fillId="6" borderId="23" xfId="2" quotePrefix="1" applyFont="1" applyFill="1" applyBorder="1" applyAlignment="1">
      <alignment horizontal="center" vertical="center"/>
    </xf>
    <xf numFmtId="0" fontId="29" fillId="6" borderId="4" xfId="2" quotePrefix="1" applyFont="1" applyFill="1" applyBorder="1" applyAlignment="1">
      <alignment horizontal="center" vertical="center"/>
    </xf>
    <xf numFmtId="0" fontId="29" fillId="6" borderId="24" xfId="2" quotePrefix="1" applyFont="1" applyFill="1" applyBorder="1" applyAlignment="1">
      <alignment horizontal="center" vertical="center"/>
    </xf>
    <xf numFmtId="0" fontId="54" fillId="6" borderId="18" xfId="2" applyFont="1" applyFill="1" applyBorder="1" applyAlignment="1" applyProtection="1">
      <alignment horizontal="center" vertical="center"/>
      <protection locked="0"/>
    </xf>
    <xf numFmtId="0" fontId="54" fillId="6" borderId="28" xfId="2" applyFont="1" applyFill="1" applyBorder="1" applyAlignment="1" applyProtection="1">
      <alignment horizontal="center" vertical="center"/>
      <protection locked="0"/>
    </xf>
    <xf numFmtId="0" fontId="54" fillId="6" borderId="1" xfId="2" applyFont="1" applyFill="1" applyBorder="1" applyAlignment="1" applyProtection="1">
      <alignment horizontal="center" vertical="center"/>
      <protection locked="0"/>
    </xf>
    <xf numFmtId="0" fontId="54" fillId="6" borderId="30" xfId="2" applyFont="1" applyFill="1" applyBorder="1" applyAlignment="1" applyProtection="1">
      <alignment horizontal="center" vertical="center"/>
      <protection locked="0"/>
    </xf>
    <xf numFmtId="0" fontId="54" fillId="6" borderId="19" xfId="2" applyFont="1" applyFill="1" applyBorder="1" applyAlignment="1" applyProtection="1">
      <alignment horizontal="center" vertical="center"/>
      <protection locked="0"/>
    </xf>
    <xf numFmtId="0" fontId="54" fillId="6" borderId="32" xfId="2" applyFont="1" applyFill="1" applyBorder="1" applyAlignment="1" applyProtection="1">
      <alignment horizontal="center" vertical="center"/>
      <protection locked="0"/>
    </xf>
    <xf numFmtId="0" fontId="30" fillId="6" borderId="23" xfId="2" applyFont="1" applyFill="1" applyBorder="1" applyAlignment="1">
      <alignment horizontal="center" vertical="center" wrapText="1"/>
    </xf>
    <xf numFmtId="0" fontId="30" fillId="6" borderId="4" xfId="2" applyFont="1" applyFill="1" applyBorder="1" applyAlignment="1">
      <alignment horizontal="center" vertical="center" wrapText="1"/>
    </xf>
    <xf numFmtId="0" fontId="30" fillId="6" borderId="24" xfId="2" applyFont="1" applyFill="1" applyBorder="1" applyAlignment="1">
      <alignment horizontal="center" vertical="center" wrapText="1"/>
    </xf>
    <xf numFmtId="0" fontId="18" fillId="0" borderId="11" xfId="2" quotePrefix="1" applyFont="1" applyBorder="1" applyAlignment="1">
      <alignment horizontal="left" vertical="center" wrapText="1"/>
    </xf>
    <xf numFmtId="0" fontId="28" fillId="0" borderId="8" xfId="2" quotePrefix="1" applyFont="1" applyBorder="1" applyAlignment="1">
      <alignment horizontal="left" vertical="center" wrapText="1"/>
    </xf>
    <xf numFmtId="0" fontId="28" fillId="0" borderId="43" xfId="2" quotePrefix="1" applyFont="1" applyBorder="1" applyAlignment="1">
      <alignment horizontal="left" vertical="center" wrapText="1"/>
    </xf>
    <xf numFmtId="0" fontId="31" fillId="0" borderId="3" xfId="2" quotePrefix="1" applyFont="1" applyBorder="1" applyAlignment="1">
      <alignment horizontal="left" vertical="center" wrapText="1"/>
    </xf>
    <xf numFmtId="0" fontId="31" fillId="0" borderId="24" xfId="2" quotePrefix="1" applyFont="1" applyBorder="1" applyAlignment="1">
      <alignment horizontal="left" vertical="center" wrapText="1"/>
    </xf>
    <xf numFmtId="0" fontId="31" fillId="0" borderId="45" xfId="2" quotePrefix="1" applyFont="1" applyBorder="1" applyAlignment="1">
      <alignment horizontal="left" vertical="center" wrapText="1"/>
    </xf>
    <xf numFmtId="0" fontId="31" fillId="0" borderId="35" xfId="2" quotePrefix="1" applyFont="1" applyBorder="1" applyAlignment="1">
      <alignment horizontal="left" vertical="center" wrapText="1"/>
    </xf>
    <xf numFmtId="0" fontId="32" fillId="0" borderId="5" xfId="2" quotePrefix="1" applyFont="1" applyBorder="1" applyAlignment="1">
      <alignment horizontal="left" vertical="center" wrapText="1"/>
    </xf>
    <xf numFmtId="0" fontId="32" fillId="0" borderId="26" xfId="2" quotePrefix="1" applyFont="1" applyBorder="1" applyAlignment="1">
      <alignment horizontal="left" vertical="center" wrapText="1"/>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16" fillId="0" borderId="22" xfId="2" applyFont="1" applyBorder="1" applyAlignment="1">
      <alignment horizontal="center" vertical="center"/>
    </xf>
    <xf numFmtId="0" fontId="29" fillId="0" borderId="39" xfId="2" applyFont="1" applyBorder="1" applyAlignment="1">
      <alignment horizontal="left" vertical="center" wrapText="1" indent="1"/>
    </xf>
    <xf numFmtId="0" fontId="29" fillId="0" borderId="41" xfId="2" applyFont="1" applyBorder="1" applyAlignment="1">
      <alignment horizontal="left" vertical="center" wrapText="1" indent="1"/>
    </xf>
    <xf numFmtId="0" fontId="29" fillId="0" borderId="42" xfId="2" applyFont="1" applyBorder="1" applyAlignment="1">
      <alignment horizontal="left" vertical="center" wrapText="1" indent="1"/>
    </xf>
    <xf numFmtId="0" fontId="28" fillId="0" borderId="6" xfId="2" quotePrefix="1" applyFont="1" applyBorder="1" applyAlignment="1">
      <alignment horizontal="left" vertical="center" wrapText="1"/>
    </xf>
    <xf numFmtId="0" fontId="28" fillId="0" borderId="40" xfId="2" quotePrefix="1" applyFont="1" applyBorder="1" applyAlignment="1">
      <alignment horizontal="left" vertical="center" wrapText="1"/>
    </xf>
    <xf numFmtId="0" fontId="28" fillId="0" borderId="5" xfId="2" quotePrefix="1" applyFont="1" applyBorder="1" applyAlignment="1">
      <alignment horizontal="left" vertical="center" wrapText="1"/>
    </xf>
    <xf numFmtId="0" fontId="28" fillId="0" borderId="26" xfId="2" quotePrefix="1" applyFont="1" applyBorder="1" applyAlignment="1">
      <alignment horizontal="left" vertical="center" wrapText="1"/>
    </xf>
    <xf numFmtId="0" fontId="28" fillId="0" borderId="5" xfId="0" applyFont="1" applyBorder="1" applyAlignment="1">
      <alignment horizontal="left" vertical="center" wrapText="1"/>
    </xf>
    <xf numFmtId="0" fontId="28" fillId="0" borderId="26" xfId="0" applyFont="1" applyBorder="1" applyAlignment="1">
      <alignment horizontal="left" vertical="center" wrapText="1"/>
    </xf>
    <xf numFmtId="0" fontId="31" fillId="0" borderId="55" xfId="0" applyFont="1" applyBorder="1" applyAlignment="1">
      <alignment horizontal="left" wrapText="1"/>
    </xf>
    <xf numFmtId="0" fontId="31" fillId="0" borderId="56" xfId="0" applyFont="1" applyBorder="1" applyAlignment="1">
      <alignment horizontal="left"/>
    </xf>
    <xf numFmtId="0" fontId="31" fillId="0" borderId="59" xfId="0" applyFont="1" applyBorder="1" applyAlignment="1">
      <alignment horizontal="left"/>
    </xf>
    <xf numFmtId="0" fontId="32" fillId="0" borderId="57" xfId="0" applyFont="1" applyBorder="1" applyAlignment="1">
      <alignment horizontal="left" wrapText="1"/>
    </xf>
    <xf numFmtId="0" fontId="32" fillId="0" borderId="58" xfId="0" applyFont="1" applyBorder="1" applyAlignment="1">
      <alignment horizontal="left" wrapText="1"/>
    </xf>
    <xf numFmtId="0" fontId="32" fillId="0" borderId="60" xfId="0" applyFont="1" applyBorder="1" applyAlignment="1">
      <alignment horizontal="left" wrapText="1"/>
    </xf>
    <xf numFmtId="0" fontId="31" fillId="0" borderId="57" xfId="0" applyFont="1" applyBorder="1" applyAlignment="1">
      <alignment horizontal="left" wrapText="1"/>
    </xf>
    <xf numFmtId="0" fontId="31" fillId="0" borderId="58" xfId="0" applyFont="1" applyBorder="1" applyAlignment="1">
      <alignment horizontal="left" wrapText="1"/>
    </xf>
    <xf numFmtId="0" fontId="31" fillId="0" borderId="60" xfId="0" applyFont="1" applyBorder="1" applyAlignment="1">
      <alignment horizontal="left" wrapText="1"/>
    </xf>
    <xf numFmtId="0" fontId="21" fillId="0" borderId="20"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35" fillId="7" borderId="49" xfId="0" applyFont="1" applyFill="1" applyBorder="1" applyAlignment="1">
      <alignment horizontal="center" vertical="center" wrapText="1"/>
    </xf>
    <xf numFmtId="0" fontId="35" fillId="7" borderId="7" xfId="0" applyFont="1" applyFill="1" applyBorder="1" applyAlignment="1">
      <alignment horizontal="center" vertical="center"/>
    </xf>
    <xf numFmtId="0" fontId="35" fillId="7" borderId="40" xfId="0" applyFont="1" applyFill="1" applyBorder="1" applyAlignment="1">
      <alignment horizontal="center" vertical="center"/>
    </xf>
    <xf numFmtId="0" fontId="32" fillId="0" borderId="25" xfId="0" applyFont="1" applyBorder="1" applyAlignment="1">
      <alignment horizontal="center"/>
    </xf>
    <xf numFmtId="0" fontId="32" fillId="0" borderId="0" xfId="0" applyFont="1" applyAlignment="1">
      <alignment horizontal="center"/>
    </xf>
    <xf numFmtId="0" fontId="32" fillId="0" borderId="26" xfId="0" applyFont="1" applyBorder="1" applyAlignment="1">
      <alignment horizontal="center"/>
    </xf>
    <xf numFmtId="0" fontId="32" fillId="0" borderId="55" xfId="0" applyFont="1" applyBorder="1" applyAlignment="1">
      <alignment horizontal="center"/>
    </xf>
    <xf numFmtId="0" fontId="32" fillId="0" borderId="56" xfId="0" applyFont="1" applyBorder="1" applyAlignment="1">
      <alignment horizontal="center"/>
    </xf>
    <xf numFmtId="0" fontId="32" fillId="0" borderId="59" xfId="0" applyFont="1" applyBorder="1" applyAlignment="1">
      <alignment horizontal="center"/>
    </xf>
    <xf numFmtId="0" fontId="32" fillId="0" borderId="57" xfId="0" applyFont="1" applyBorder="1" applyAlignment="1">
      <alignment horizontal="left" vertical="center"/>
    </xf>
    <xf numFmtId="0" fontId="32" fillId="0" borderId="58" xfId="0" applyFont="1" applyBorder="1" applyAlignment="1">
      <alignment horizontal="left" vertical="center"/>
    </xf>
    <xf numFmtId="0" fontId="32" fillId="0" borderId="60" xfId="0" applyFont="1" applyBorder="1" applyAlignment="1">
      <alignment horizontal="left" vertical="center"/>
    </xf>
    <xf numFmtId="0" fontId="31" fillId="0" borderId="64" xfId="0" applyFont="1" applyBorder="1" applyAlignment="1">
      <alignment horizontal="left" wrapText="1"/>
    </xf>
    <xf numFmtId="0" fontId="31" fillId="0" borderId="66" xfId="0" applyFont="1" applyBorder="1" applyAlignment="1">
      <alignment horizontal="left" wrapText="1"/>
    </xf>
    <xf numFmtId="0" fontId="31" fillId="0" borderId="67" xfId="0" applyFont="1" applyBorder="1" applyAlignment="1">
      <alignment horizontal="left" wrapText="1"/>
    </xf>
    <xf numFmtId="0" fontId="31" fillId="0" borderId="68" xfId="0" applyFont="1" applyBorder="1" applyAlignment="1">
      <alignment horizontal="left" wrapText="1"/>
    </xf>
    <xf numFmtId="0" fontId="31" fillId="0" borderId="69" xfId="0" applyFont="1" applyBorder="1" applyAlignment="1">
      <alignment horizontal="left" wrapText="1"/>
    </xf>
    <xf numFmtId="0" fontId="31" fillId="0" borderId="70" xfId="0" applyFont="1" applyBorder="1" applyAlignment="1">
      <alignment horizontal="left" wrapText="1"/>
    </xf>
    <xf numFmtId="0" fontId="31" fillId="0" borderId="17" xfId="0" applyFont="1" applyBorder="1" applyAlignment="1">
      <alignment horizontal="left" vertical="top" wrapText="1"/>
    </xf>
    <xf numFmtId="0" fontId="31" fillId="0" borderId="63" xfId="0" applyFont="1" applyBorder="1" applyAlignment="1">
      <alignment horizontal="left" vertical="top" wrapText="1"/>
    </xf>
    <xf numFmtId="0" fontId="31" fillId="0" borderId="64" xfId="0" applyFont="1" applyBorder="1" applyAlignment="1">
      <alignment horizontal="left" vertical="top" wrapText="1"/>
    </xf>
    <xf numFmtId="0" fontId="31" fillId="0" borderId="66" xfId="0" applyFont="1" applyBorder="1" applyAlignment="1">
      <alignment horizontal="left" vertical="top" wrapText="1"/>
    </xf>
    <xf numFmtId="0" fontId="32" fillId="0" borderId="57" xfId="0" applyFont="1" applyBorder="1" applyAlignment="1">
      <alignment horizontal="left"/>
    </xf>
    <xf numFmtId="0" fontId="32" fillId="0" borderId="58" xfId="0" applyFont="1" applyBorder="1" applyAlignment="1">
      <alignment horizontal="left"/>
    </xf>
    <xf numFmtId="0" fontId="32" fillId="0" borderId="60" xfId="0" applyFont="1" applyBorder="1" applyAlignment="1">
      <alignment horizontal="left"/>
    </xf>
    <xf numFmtId="0" fontId="32" fillId="0" borderId="64" xfId="0" applyFont="1" applyBorder="1" applyAlignment="1">
      <alignment horizontal="left"/>
    </xf>
    <xf numFmtId="0" fontId="32" fillId="0" borderId="66" xfId="0" applyFont="1" applyBorder="1" applyAlignment="1">
      <alignment horizontal="left"/>
    </xf>
    <xf numFmtId="164" fontId="10" fillId="0" borderId="0" xfId="1" applyFont="1" applyAlignment="1">
      <alignment horizontal="center" wrapText="1"/>
    </xf>
    <xf numFmtId="164" fontId="10" fillId="0" borderId="0" xfId="0" applyNumberFormat="1" applyFont="1" applyAlignment="1">
      <alignment horizontal="center" vertical="center" wrapText="1"/>
    </xf>
    <xf numFmtId="164" fontId="3" fillId="0" borderId="0" xfId="1" applyFont="1" applyAlignment="1">
      <alignment horizontal="center" vertical="center"/>
    </xf>
    <xf numFmtId="164" fontId="43" fillId="0" borderId="0" xfId="1" applyFont="1"/>
    <xf numFmtId="164" fontId="2" fillId="0" borderId="0" xfId="1" applyFont="1" applyAlignment="1" applyProtection="1">
      <alignment horizontal="center" vertical="center" wrapText="1" shrinkToFit="1"/>
      <protection hidden="1"/>
    </xf>
    <xf numFmtId="164" fontId="3" fillId="0" borderId="80" xfId="1" applyFont="1" applyBorder="1" applyAlignment="1">
      <alignment horizontal="center" vertical="center"/>
    </xf>
    <xf numFmtId="164" fontId="3" fillId="0" borderId="57" xfId="1" applyFont="1" applyBorder="1" applyAlignment="1">
      <alignment horizontal="center"/>
    </xf>
    <xf numFmtId="164" fontId="3" fillId="0" borderId="58" xfId="1" applyFont="1" applyBorder="1" applyAlignment="1">
      <alignment horizontal="center"/>
    </xf>
    <xf numFmtId="164" fontId="2" fillId="0" borderId="10" xfId="1" applyFont="1" applyBorder="1" applyAlignment="1" applyProtection="1">
      <alignment horizontal="center" vertical="center" wrapText="1" shrinkToFit="1"/>
      <protection hidden="1"/>
    </xf>
    <xf numFmtId="164" fontId="25" fillId="0" borderId="0" xfId="1" applyFont="1" applyAlignment="1">
      <alignment horizontal="center" vertical="center"/>
    </xf>
    <xf numFmtId="164" fontId="11" fillId="0" borderId="0" xfId="1" applyFont="1" applyAlignment="1">
      <alignment horizontal="center"/>
    </xf>
    <xf numFmtId="164" fontId="25" fillId="0" borderId="80" xfId="1" applyFont="1" applyBorder="1" applyAlignment="1">
      <alignment horizontal="center" vertical="top"/>
    </xf>
    <xf numFmtId="164" fontId="11" fillId="0" borderId="50" xfId="1" applyFont="1" applyBorder="1" applyAlignment="1">
      <alignment horizontal="center"/>
    </xf>
    <xf numFmtId="164" fontId="11" fillId="0" borderId="10" xfId="1" applyFont="1" applyBorder="1" applyAlignment="1">
      <alignment horizontal="center"/>
    </xf>
    <xf numFmtId="164" fontId="11" fillId="0" borderId="51" xfId="1" applyFont="1" applyBorder="1" applyAlignment="1">
      <alignment horizontal="center"/>
    </xf>
    <xf numFmtId="164" fontId="10" fillId="0" borderId="0" xfId="2" applyNumberFormat="1" applyFont="1" applyAlignment="1">
      <alignment horizontal="center" vertical="center" wrapText="1"/>
    </xf>
    <xf numFmtId="164" fontId="10" fillId="0" borderId="0" xfId="2" quotePrefix="1" applyNumberFormat="1" applyFont="1" applyAlignment="1">
      <alignment horizontal="center" vertical="center"/>
    </xf>
    <xf numFmtId="164" fontId="10" fillId="0" borderId="0" xfId="2" applyNumberFormat="1" applyFont="1" applyAlignment="1">
      <alignment horizontal="center" vertical="center"/>
    </xf>
    <xf numFmtId="0" fontId="10" fillId="0" borderId="0" xfId="2" applyFont="1" applyAlignment="1">
      <alignment horizontal="fill" vertical="center"/>
    </xf>
    <xf numFmtId="0" fontId="10" fillId="0" borderId="0" xfId="2" applyFont="1" applyAlignment="1">
      <alignment horizontal="left" vertical="center" wrapText="1"/>
    </xf>
    <xf numFmtId="164" fontId="42" fillId="0" borderId="0" xfId="1" applyFont="1" applyAlignment="1">
      <alignment horizontal="center" wrapText="1"/>
    </xf>
    <xf numFmtId="0" fontId="10" fillId="0" borderId="0" xfId="2" applyFont="1" applyAlignment="1">
      <alignment horizontal="center" vertical="center" wrapText="1"/>
    </xf>
    <xf numFmtId="0" fontId="10" fillId="0" borderId="0" xfId="2" applyFont="1" applyAlignment="1">
      <alignment horizontal="center" vertical="center"/>
    </xf>
    <xf numFmtId="0" fontId="29" fillId="4" borderId="23" xfId="3" applyFont="1" applyFill="1" applyBorder="1" applyAlignment="1">
      <alignment horizontal="left" vertical="center"/>
    </xf>
    <xf numFmtId="0" fontId="29" fillId="4" borderId="4" xfId="3" applyFont="1" applyFill="1" applyBorder="1" applyAlignment="1">
      <alignment horizontal="left" vertical="center"/>
    </xf>
    <xf numFmtId="0" fontId="29" fillId="4" borderId="24" xfId="3" applyFont="1" applyFill="1" applyBorder="1" applyAlignment="1">
      <alignment horizontal="left" vertical="center"/>
    </xf>
    <xf numFmtId="0" fontId="27" fillId="0" borderId="7" xfId="3" applyFont="1" applyBorder="1" applyAlignment="1">
      <alignment horizontal="center"/>
    </xf>
    <xf numFmtId="0" fontId="27" fillId="0" borderId="40" xfId="3" applyFont="1" applyBorder="1" applyAlignment="1">
      <alignment horizontal="center"/>
    </xf>
    <xf numFmtId="0" fontId="27" fillId="0" borderId="0" xfId="3" applyFont="1" applyAlignment="1">
      <alignment horizontal="center"/>
    </xf>
    <xf numFmtId="0" fontId="27" fillId="0" borderId="26" xfId="3" applyFont="1" applyBorder="1" applyAlignment="1">
      <alignment horizontal="center"/>
    </xf>
    <xf numFmtId="0" fontId="27" fillId="0" borderId="2" xfId="3" applyFont="1" applyBorder="1" applyAlignment="1">
      <alignment horizontal="center"/>
    </xf>
    <xf numFmtId="0" fontId="27" fillId="0" borderId="43" xfId="3" applyFont="1" applyBorder="1" applyAlignment="1">
      <alignment horizontal="center"/>
    </xf>
    <xf numFmtId="0" fontId="28" fillId="0" borderId="3" xfId="3" applyFont="1" applyBorder="1" applyAlignment="1">
      <alignment horizontal="left" vertical="top"/>
    </xf>
    <xf numFmtId="0" fontId="28" fillId="0" borderId="24" xfId="3" applyFont="1" applyBorder="1" applyAlignment="1">
      <alignment horizontal="left" vertical="top"/>
    </xf>
    <xf numFmtId="0" fontId="28" fillId="0" borderId="49" xfId="3" applyFont="1" applyBorder="1" applyAlignment="1">
      <alignment horizontal="left" vertical="center" wrapText="1" indent="1"/>
    </xf>
    <xf numFmtId="0" fontId="28" fillId="0" borderId="25" xfId="3" applyFont="1" applyBorder="1" applyAlignment="1">
      <alignment horizontal="left" vertical="center" wrapText="1" indent="1"/>
    </xf>
    <xf numFmtId="0" fontId="28" fillId="0" borderId="71" xfId="3" applyFont="1" applyBorder="1" applyAlignment="1">
      <alignment horizontal="left" vertical="center" wrapText="1" indent="1"/>
    </xf>
    <xf numFmtId="0" fontId="28" fillId="0" borderId="45" xfId="3" applyFont="1" applyBorder="1" applyAlignment="1">
      <alignment horizontal="left" vertical="top"/>
    </xf>
    <xf numFmtId="0" fontId="28" fillId="0" borderId="35" xfId="3" applyFont="1" applyBorder="1" applyAlignment="1">
      <alignment horizontal="left" vertical="top"/>
    </xf>
    <xf numFmtId="0" fontId="28" fillId="0" borderId="39" xfId="3" applyFont="1" applyBorder="1" applyAlignment="1">
      <alignment horizontal="left" vertical="center" wrapText="1" indent="2"/>
    </xf>
    <xf numFmtId="0" fontId="28" fillId="0" borderId="41" xfId="3" applyFont="1" applyBorder="1" applyAlignment="1">
      <alignment horizontal="left" vertical="center" wrapText="1" indent="2"/>
    </xf>
    <xf numFmtId="0" fontId="28" fillId="0" borderId="42" xfId="3" applyFont="1" applyBorder="1" applyAlignment="1">
      <alignment horizontal="left" vertical="center" wrapText="1" indent="2"/>
    </xf>
    <xf numFmtId="0" fontId="29" fillId="0" borderId="20" xfId="2" applyFont="1" applyBorder="1" applyAlignment="1">
      <alignment horizontal="center" vertical="center" wrapText="1"/>
    </xf>
    <xf numFmtId="0" fontId="29" fillId="0" borderId="21" xfId="2" applyFont="1" applyBorder="1" applyAlignment="1">
      <alignment horizontal="center" vertical="center" wrapText="1"/>
    </xf>
    <xf numFmtId="0" fontId="29" fillId="0" borderId="22" xfId="2" applyFont="1" applyBorder="1" applyAlignment="1">
      <alignment horizontal="center" vertical="center" wrapText="1"/>
    </xf>
    <xf numFmtId="0" fontId="28" fillId="0" borderId="39" xfId="3" applyFont="1" applyBorder="1" applyAlignment="1">
      <alignment horizontal="left" vertical="center" indent="2"/>
    </xf>
    <xf numFmtId="0" fontId="28" fillId="0" borderId="41" xfId="3" applyFont="1" applyBorder="1" applyAlignment="1">
      <alignment horizontal="left" vertical="center" indent="2"/>
    </xf>
    <xf numFmtId="0" fontId="28" fillId="0" borderId="42" xfId="3" applyFont="1" applyBorder="1" applyAlignment="1">
      <alignment horizontal="left" vertical="center" indent="2"/>
    </xf>
    <xf numFmtId="0" fontId="35" fillId="7" borderId="23" xfId="0" applyFont="1" applyFill="1" applyBorder="1" applyAlignment="1">
      <alignment horizontal="center" vertical="center" wrapText="1"/>
    </xf>
    <xf numFmtId="0" fontId="35" fillId="7" borderId="4" xfId="0" applyFont="1" applyFill="1" applyBorder="1" applyAlignment="1">
      <alignment horizontal="center" vertical="center"/>
    </xf>
    <xf numFmtId="0" fontId="35" fillId="7" borderId="24" xfId="0" applyFont="1" applyFill="1" applyBorder="1" applyAlignment="1">
      <alignment horizontal="center" vertical="center"/>
    </xf>
    <xf numFmtId="0" fontId="29" fillId="5" borderId="23" xfId="3" applyFont="1" applyFill="1" applyBorder="1" applyAlignment="1" applyProtection="1">
      <alignment horizontal="left" vertical="center" wrapText="1"/>
      <protection locked="0"/>
    </xf>
    <xf numFmtId="0" fontId="29" fillId="5" borderId="4" xfId="3" applyFont="1" applyFill="1" applyBorder="1" applyAlignment="1" applyProtection="1">
      <alignment horizontal="left" vertical="center" wrapText="1"/>
      <protection locked="0"/>
    </xf>
    <xf numFmtId="0" fontId="29" fillId="5" borderId="24" xfId="3" applyFont="1" applyFill="1" applyBorder="1" applyAlignment="1" applyProtection="1">
      <alignment horizontal="left" vertical="center" wrapText="1"/>
      <protection locked="0"/>
    </xf>
    <xf numFmtId="0" fontId="28" fillId="0" borderId="7" xfId="3" applyFont="1" applyBorder="1" applyAlignment="1">
      <alignment horizontal="center"/>
    </xf>
    <xf numFmtId="0" fontId="28" fillId="0" borderId="40" xfId="3" applyFont="1" applyBorder="1" applyAlignment="1">
      <alignment horizontal="center"/>
    </xf>
    <xf numFmtId="0" fontId="28" fillId="0" borderId="0" xfId="3" applyFont="1" applyAlignment="1">
      <alignment horizontal="center"/>
    </xf>
    <xf numFmtId="0" fontId="28" fillId="0" borderId="26" xfId="3" applyFont="1" applyBorder="1" applyAlignment="1">
      <alignment horizontal="center"/>
    </xf>
    <xf numFmtId="0" fontId="28" fillId="0" borderId="2" xfId="3" applyFont="1" applyBorder="1" applyAlignment="1">
      <alignment horizontal="center"/>
    </xf>
    <xf numFmtId="0" fontId="28" fillId="0" borderId="43" xfId="3" applyFont="1" applyBorder="1" applyAlignment="1">
      <alignment horizontal="center"/>
    </xf>
    <xf numFmtId="0" fontId="38" fillId="0" borderId="16" xfId="4" applyFont="1" applyBorder="1" applyAlignment="1">
      <alignment horizontal="center" vertical="center" wrapText="1"/>
    </xf>
    <xf numFmtId="0" fontId="38" fillId="0" borderId="4" xfId="4" applyFont="1" applyBorder="1" applyAlignment="1">
      <alignment horizontal="center" vertical="center" wrapText="1"/>
    </xf>
    <xf numFmtId="0" fontId="38" fillId="0" borderId="24" xfId="4" applyFont="1" applyBorder="1" applyAlignment="1">
      <alignment horizontal="center" vertical="center" wrapText="1"/>
    </xf>
    <xf numFmtId="0" fontId="37" fillId="0" borderId="77" xfId="4" applyFont="1" applyBorder="1" applyAlignment="1" applyProtection="1">
      <alignment horizontal="center" vertical="center"/>
      <protection locked="0"/>
    </xf>
    <xf numFmtId="0" fontId="37" fillId="0" borderId="34" xfId="4" applyFont="1" applyBorder="1" applyAlignment="1" applyProtection="1">
      <alignment horizontal="center" vertical="center"/>
      <protection locked="0"/>
    </xf>
    <xf numFmtId="0" fontId="37" fillId="0" borderId="35" xfId="4" applyFont="1" applyBorder="1" applyAlignment="1" applyProtection="1">
      <alignment horizontal="center" vertical="center"/>
      <protection locked="0"/>
    </xf>
    <xf numFmtId="0" fontId="37" fillId="0" borderId="4" xfId="4" applyFont="1" applyBorder="1" applyAlignment="1" applyProtection="1">
      <alignment horizontal="left" vertical="center"/>
      <protection locked="0"/>
    </xf>
    <xf numFmtId="0" fontId="37" fillId="0" borderId="24" xfId="4" applyFont="1" applyBorder="1" applyAlignment="1" applyProtection="1">
      <alignment horizontal="left" vertical="center"/>
      <protection locked="0"/>
    </xf>
    <xf numFmtId="0" fontId="37" fillId="0" borderId="4" xfId="4" applyFont="1" applyBorder="1" applyAlignment="1" applyProtection="1">
      <alignment horizontal="center" vertical="center"/>
      <protection locked="0"/>
    </xf>
    <xf numFmtId="0" fontId="37" fillId="0" borderId="24" xfId="4" applyFont="1" applyBorder="1" applyAlignment="1" applyProtection="1">
      <alignment horizontal="center" vertical="center"/>
      <protection locked="0"/>
    </xf>
    <xf numFmtId="0" fontId="35" fillId="0" borderId="20" xfId="4" applyFont="1" applyBorder="1" applyAlignment="1">
      <alignment horizontal="center" wrapText="1"/>
    </xf>
    <xf numFmtId="0" fontId="37" fillId="0" borderId="21" xfId="4" applyFont="1" applyBorder="1" applyAlignment="1">
      <alignment horizontal="center"/>
    </xf>
    <xf numFmtId="0" fontId="37" fillId="0" borderId="22" xfId="4" applyFont="1" applyBorder="1" applyAlignment="1">
      <alignment horizontal="center"/>
    </xf>
    <xf numFmtId="0" fontId="35" fillId="7" borderId="23" xfId="2" applyFont="1" applyFill="1" applyBorder="1" applyAlignment="1">
      <alignment horizontal="center" vertical="center"/>
    </xf>
    <xf numFmtId="0" fontId="28" fillId="0" borderId="23" xfId="4" applyFont="1" applyBorder="1" applyAlignment="1">
      <alignment horizontal="left" vertical="center" wrapText="1"/>
    </xf>
    <xf numFmtId="0" fontId="28" fillId="0" borderId="4" xfId="4" applyFont="1" applyBorder="1" applyAlignment="1">
      <alignment horizontal="left" vertical="center" wrapText="1"/>
    </xf>
    <xf numFmtId="0" fontId="28" fillId="0" borderId="24" xfId="4" applyFont="1" applyBorder="1" applyAlignment="1">
      <alignment horizontal="left" vertical="center" wrapText="1"/>
    </xf>
    <xf numFmtId="0" fontId="38" fillId="0" borderId="4" xfId="4" applyFont="1" applyBorder="1" applyAlignment="1">
      <alignment horizontal="left" vertical="center" wrapText="1"/>
    </xf>
    <xf numFmtId="0" fontId="38" fillId="0" borderId="24" xfId="4" applyFont="1" applyBorder="1" applyAlignment="1">
      <alignment horizontal="left" vertical="center" wrapText="1"/>
    </xf>
  </cellXfs>
  <cellStyles count="6">
    <cellStyle name="Hyperlink" xfId="5" builtinId="8"/>
    <cellStyle name="Normal" xfId="0" builtinId="0"/>
    <cellStyle name="Normal 2" xfId="1" xr:uid="{00000000-0005-0000-0000-000002000000}"/>
    <cellStyle name="Normal 2 2" xfId="2" xr:uid="{00000000-0005-0000-0000-000003000000}"/>
    <cellStyle name="Normal 8" xfId="4" xr:uid="{00000000-0005-0000-0000-000004000000}"/>
    <cellStyle name="Normal_e_quest5" xfId="3" xr:uid="{00000000-0005-0000-0000-000005000000}"/>
  </cellStyles>
  <dxfs count="15">
    <dxf>
      <fill>
        <patternFill>
          <bgColor rgb="FFFF5D5D"/>
        </patternFill>
      </fill>
    </dxf>
    <dxf>
      <font>
        <b/>
        <i val="0"/>
        <color rgb="FF00B050"/>
        <name val="Calibri Light"/>
        <scheme val="none"/>
      </font>
    </dxf>
    <dxf>
      <font>
        <b/>
        <i val="0"/>
        <color rgb="FFFF0000"/>
      </font>
    </dxf>
    <dxf>
      <font>
        <b/>
        <i val="0"/>
        <color rgb="FF00B050"/>
        <name val="Calibri Light"/>
        <scheme val="none"/>
      </font>
    </dxf>
    <dxf>
      <font>
        <b/>
        <i val="0"/>
        <color rgb="FFFF0000"/>
      </font>
    </dxf>
    <dxf>
      <font>
        <b/>
        <i val="0"/>
        <color rgb="FF00B050"/>
        <name val="Calibri Light"/>
        <scheme val="none"/>
      </font>
    </dxf>
    <dxf>
      <font>
        <b/>
        <i val="0"/>
        <color rgb="FFFF0000"/>
      </font>
    </dxf>
    <dxf>
      <font>
        <b/>
        <i val="0"/>
        <color rgb="FF00B050"/>
        <name val="Calibri Light"/>
        <scheme val="none"/>
      </font>
    </dxf>
    <dxf>
      <font>
        <b/>
        <i val="0"/>
        <color rgb="FFFF0000"/>
      </font>
    </dxf>
    <dxf>
      <fill>
        <patternFill>
          <bgColor theme="9" tint="0.39994506668294322"/>
        </patternFill>
      </fill>
    </dxf>
    <dxf>
      <fill>
        <patternFill>
          <bgColor rgb="FFFF5D5D"/>
        </patternFill>
      </fill>
    </dxf>
    <dxf>
      <font>
        <b/>
        <i val="0"/>
        <color rgb="FF00B050"/>
        <name val="Calibri Light"/>
        <scheme val="none"/>
      </font>
    </dxf>
    <dxf>
      <font>
        <b/>
        <i val="0"/>
        <color rgb="FFFF0000"/>
      </font>
    </dxf>
    <dxf>
      <fill>
        <patternFill>
          <bgColor theme="9" tint="0.39994506668294322"/>
        </patternFill>
      </fill>
    </dxf>
    <dxf>
      <fill>
        <patternFill>
          <bgColor rgb="FFFF5D5D"/>
        </patternFill>
      </fill>
    </dxf>
  </dxfs>
  <tableStyles count="0" defaultTableStyle="TableStyleMedium2" defaultPivotStyle="PivotStyleLight16"/>
  <colors>
    <mruColors>
      <color rgb="FF3584CB"/>
      <color rgb="FFFF5D5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54429</xdr:colOff>
      <xdr:row>1</xdr:row>
      <xdr:rowOff>81642</xdr:rowOff>
    </xdr:from>
    <xdr:to>
      <xdr:col>2</xdr:col>
      <xdr:colOff>174095</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67393" y="258535"/>
          <a:ext cx="2304701" cy="925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27214</xdr:colOff>
      <xdr:row>1</xdr:row>
      <xdr:rowOff>27214</xdr:rowOff>
    </xdr:from>
    <xdr:to>
      <xdr:col>1</xdr:col>
      <xdr:colOff>2331915</xdr:colOff>
      <xdr:row>1</xdr:row>
      <xdr:rowOff>952500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340178" y="204107"/>
          <a:ext cx="2304701" cy="925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54428</xdr:colOff>
      <xdr:row>1</xdr:row>
      <xdr:rowOff>54428</xdr:rowOff>
    </xdr:from>
    <xdr:to>
      <xdr:col>2</xdr:col>
      <xdr:colOff>1637950</xdr:colOff>
      <xdr:row>1</xdr:row>
      <xdr:rowOff>979714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67392" y="231321"/>
          <a:ext cx="2304701" cy="925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171450</xdr:rowOff>
        </xdr:from>
        <xdr:to>
          <xdr:col>2</xdr:col>
          <xdr:colOff>800100</xdr:colOff>
          <xdr:row>6</xdr:row>
          <xdr:rowOff>19050</xdr:rowOff>
        </xdr:to>
        <xdr:sp macro="" textlink="">
          <xdr:nvSpPr>
            <xdr:cNvPr id="6145" name="Check Box 1" descr="Yes"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xdr:row>
          <xdr:rowOff>38100</xdr:rowOff>
        </xdr:from>
        <xdr:to>
          <xdr:col>2</xdr:col>
          <xdr:colOff>1714500</xdr:colOff>
          <xdr:row>7</xdr:row>
          <xdr:rowOff>57150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 (please specify details)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10</xdr:row>
          <xdr:rowOff>19050</xdr:rowOff>
        </xdr:from>
        <xdr:to>
          <xdr:col>2</xdr:col>
          <xdr:colOff>1447800</xdr:colOff>
          <xdr:row>10</xdr:row>
          <xdr:rowOff>180975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Administrative 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xdr:row>
          <xdr:rowOff>19050</xdr:rowOff>
        </xdr:from>
        <xdr:to>
          <xdr:col>2</xdr:col>
          <xdr:colOff>1504950</xdr:colOff>
          <xdr:row>12</xdr:row>
          <xdr:rowOff>19050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Industrial census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28575</xdr:rowOff>
        </xdr:from>
        <xdr:to>
          <xdr:col>2</xdr:col>
          <xdr:colOff>1562100</xdr:colOff>
          <xdr:row>12</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Sample surveys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xdr:row>
          <xdr:rowOff>19050</xdr:rowOff>
        </xdr:from>
        <xdr:to>
          <xdr:col>2</xdr:col>
          <xdr:colOff>1866900</xdr:colOff>
          <xdr:row>14</xdr:row>
          <xdr:rowOff>19050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800-000006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Estimation (specify methodology)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19050</xdr:rowOff>
        </xdr:from>
        <xdr:to>
          <xdr:col>2</xdr:col>
          <xdr:colOff>1514475</xdr:colOff>
          <xdr:row>15</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19050</xdr:rowOff>
        </xdr:from>
        <xdr:to>
          <xdr:col>2</xdr:col>
          <xdr:colOff>1514475</xdr:colOff>
          <xdr:row>18</xdr:row>
          <xdr:rowOff>180975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Annual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19</xdr:row>
          <xdr:rowOff>19050</xdr:rowOff>
        </xdr:from>
        <xdr:to>
          <xdr:col>2</xdr:col>
          <xdr:colOff>1514475</xdr:colOff>
          <xdr:row>20</xdr:row>
          <xdr:rowOff>19050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800-000009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23</xdr:row>
          <xdr:rowOff>19050</xdr:rowOff>
        </xdr:from>
        <xdr:to>
          <xdr:col>2</xdr:col>
          <xdr:colOff>1514475</xdr:colOff>
          <xdr:row>23</xdr:row>
          <xdr:rowOff>180975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Bulletin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24</xdr:row>
          <xdr:rowOff>19050</xdr:rowOff>
        </xdr:from>
        <xdr:to>
          <xdr:col>2</xdr:col>
          <xdr:colOff>1514475</xdr:colOff>
          <xdr:row>25</xdr:row>
          <xdr:rowOff>19050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800-00000B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Publication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26</xdr:row>
          <xdr:rowOff>19050</xdr:rowOff>
        </xdr:from>
        <xdr:to>
          <xdr:col>2</xdr:col>
          <xdr:colOff>1514475</xdr:colOff>
          <xdr:row>27</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800-00000D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25</xdr:row>
          <xdr:rowOff>19050</xdr:rowOff>
        </xdr:from>
        <xdr:to>
          <xdr:col>2</xdr:col>
          <xdr:colOff>1924050</xdr:colOff>
          <xdr:row>26</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800-00000E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Online database (specify)   http://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30</xdr:row>
          <xdr:rowOff>19050</xdr:rowOff>
        </xdr:from>
        <xdr:to>
          <xdr:col>2</xdr:col>
          <xdr:colOff>1514475</xdr:colOff>
          <xdr:row>31</xdr:row>
          <xdr:rowOff>19050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800-00000F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Bulletin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19050</xdr:rowOff>
        </xdr:from>
        <xdr:to>
          <xdr:col>2</xdr:col>
          <xdr:colOff>1514475</xdr:colOff>
          <xdr:row>32</xdr:row>
          <xdr:rowOff>19050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800-000010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Publication (specify title)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0</xdr:rowOff>
        </xdr:from>
        <xdr:to>
          <xdr:col>2</xdr:col>
          <xdr:colOff>1514475</xdr:colOff>
          <xdr:row>33</xdr:row>
          <xdr:rowOff>295275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800-000011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19050</xdr:rowOff>
        </xdr:from>
        <xdr:to>
          <xdr:col>2</xdr:col>
          <xdr:colOff>1924050</xdr:colOff>
          <xdr:row>33</xdr:row>
          <xdr:rowOff>19050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800-000012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Online database (specify)   http://</a:t>
              </a:r>
            </a:p>
          </xdr:txBody>
        </xdr:sp>
        <xdr:clientData/>
      </xdr:twoCellAnchor>
    </mc:Choice>
    <mc:Fallback/>
  </mc:AlternateContent>
  <xdr:twoCellAnchor editAs="oneCell">
    <xdr:from>
      <xdr:col>1</xdr:col>
      <xdr:colOff>40822</xdr:colOff>
      <xdr:row>1</xdr:row>
      <xdr:rowOff>68036</xdr:rowOff>
    </xdr:from>
    <xdr:to>
      <xdr:col>1</xdr:col>
      <xdr:colOff>2345523</xdr:colOff>
      <xdr:row>1</xdr:row>
      <xdr:rowOff>993322</xdr:rowOff>
    </xdr:to>
    <xdr:pic>
      <xdr:nvPicPr>
        <xdr:cNvPr id="20" name="Picture 19">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1"/>
        <a:stretch>
          <a:fillRect/>
        </a:stretch>
      </xdr:blipFill>
      <xdr:spPr>
        <a:xfrm>
          <a:off x="353786" y="244929"/>
          <a:ext cx="2304701" cy="9252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6</xdr:row>
          <xdr:rowOff>133350</xdr:rowOff>
        </xdr:from>
        <xdr:to>
          <xdr:col>3</xdr:col>
          <xdr:colOff>990600</xdr:colOff>
          <xdr:row>6</xdr:row>
          <xdr:rowOff>438150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9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xdr:row>
          <xdr:rowOff>133350</xdr:rowOff>
        </xdr:from>
        <xdr:to>
          <xdr:col>5</xdr:col>
          <xdr:colOff>333375</xdr:colOff>
          <xdr:row>6</xdr:row>
          <xdr:rowOff>438150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9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6</xdr:row>
          <xdr:rowOff>133350</xdr:rowOff>
        </xdr:from>
        <xdr:to>
          <xdr:col>6</xdr:col>
          <xdr:colOff>19050</xdr:colOff>
          <xdr:row>6</xdr:row>
          <xdr:rowOff>438150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9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133350</xdr:rowOff>
        </xdr:from>
        <xdr:to>
          <xdr:col>7</xdr:col>
          <xdr:colOff>323850</xdr:colOff>
          <xdr:row>6</xdr:row>
          <xdr:rowOff>438150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9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133350</xdr:rowOff>
        </xdr:from>
        <xdr:to>
          <xdr:col>7</xdr:col>
          <xdr:colOff>1057275</xdr:colOff>
          <xdr:row>6</xdr:row>
          <xdr:rowOff>438150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9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228600</xdr:rowOff>
        </xdr:from>
        <xdr:to>
          <xdr:col>3</xdr:col>
          <xdr:colOff>990600</xdr:colOff>
          <xdr:row>8</xdr:row>
          <xdr:rowOff>552450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9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209550</xdr:rowOff>
        </xdr:from>
        <xdr:to>
          <xdr:col>5</xdr:col>
          <xdr:colOff>333375</xdr:colOff>
          <xdr:row>8</xdr:row>
          <xdr:rowOff>523875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9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209550</xdr:rowOff>
        </xdr:from>
        <xdr:to>
          <xdr:col>6</xdr:col>
          <xdr:colOff>19050</xdr:colOff>
          <xdr:row>8</xdr:row>
          <xdr:rowOff>514350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9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190500</xdr:rowOff>
        </xdr:from>
        <xdr:to>
          <xdr:col>7</xdr:col>
          <xdr:colOff>323850</xdr:colOff>
          <xdr:row>8</xdr:row>
          <xdr:rowOff>514350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9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180975</xdr:rowOff>
        </xdr:from>
        <xdr:to>
          <xdr:col>7</xdr:col>
          <xdr:colOff>1057275</xdr:colOff>
          <xdr:row>8</xdr:row>
          <xdr:rowOff>495300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9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95250</xdr:rowOff>
        </xdr:from>
        <xdr:to>
          <xdr:col>3</xdr:col>
          <xdr:colOff>990600</xdr:colOff>
          <xdr:row>10</xdr:row>
          <xdr:rowOff>400050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9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76200</xdr:rowOff>
        </xdr:from>
        <xdr:to>
          <xdr:col>5</xdr:col>
          <xdr:colOff>333375</xdr:colOff>
          <xdr:row>10</xdr:row>
          <xdr:rowOff>400050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9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10</xdr:row>
          <xdr:rowOff>76200</xdr:rowOff>
        </xdr:from>
        <xdr:to>
          <xdr:col>6</xdr:col>
          <xdr:colOff>19050</xdr:colOff>
          <xdr:row>10</xdr:row>
          <xdr:rowOff>400050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9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76200</xdr:rowOff>
        </xdr:from>
        <xdr:to>
          <xdr:col>7</xdr:col>
          <xdr:colOff>323850</xdr:colOff>
          <xdr:row>10</xdr:row>
          <xdr:rowOff>400050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9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76200</xdr:rowOff>
        </xdr:from>
        <xdr:to>
          <xdr:col>7</xdr:col>
          <xdr:colOff>1057275</xdr:colOff>
          <xdr:row>10</xdr:row>
          <xdr:rowOff>400050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9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95250</xdr:rowOff>
        </xdr:from>
        <xdr:to>
          <xdr:col>3</xdr:col>
          <xdr:colOff>990600</xdr:colOff>
          <xdr:row>12</xdr:row>
          <xdr:rowOff>409575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9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95250</xdr:rowOff>
        </xdr:from>
        <xdr:to>
          <xdr:col>5</xdr:col>
          <xdr:colOff>333375</xdr:colOff>
          <xdr:row>12</xdr:row>
          <xdr:rowOff>409575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9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12</xdr:row>
          <xdr:rowOff>76200</xdr:rowOff>
        </xdr:from>
        <xdr:to>
          <xdr:col>6</xdr:col>
          <xdr:colOff>19050</xdr:colOff>
          <xdr:row>12</xdr:row>
          <xdr:rowOff>400050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9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66675</xdr:rowOff>
        </xdr:from>
        <xdr:to>
          <xdr:col>7</xdr:col>
          <xdr:colOff>323850</xdr:colOff>
          <xdr:row>12</xdr:row>
          <xdr:rowOff>381000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9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xdr:row>
          <xdr:rowOff>57150</xdr:rowOff>
        </xdr:from>
        <xdr:to>
          <xdr:col>7</xdr:col>
          <xdr:colOff>1057275</xdr:colOff>
          <xdr:row>12</xdr:row>
          <xdr:rowOff>371475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9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95250</xdr:rowOff>
        </xdr:from>
        <xdr:to>
          <xdr:col>3</xdr:col>
          <xdr:colOff>990600</xdr:colOff>
          <xdr:row>14</xdr:row>
          <xdr:rowOff>400050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9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95250</xdr:rowOff>
        </xdr:from>
        <xdr:to>
          <xdr:col>5</xdr:col>
          <xdr:colOff>333375</xdr:colOff>
          <xdr:row>14</xdr:row>
          <xdr:rowOff>400050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9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14</xdr:row>
          <xdr:rowOff>76200</xdr:rowOff>
        </xdr:from>
        <xdr:to>
          <xdr:col>6</xdr:col>
          <xdr:colOff>19050</xdr:colOff>
          <xdr:row>14</xdr:row>
          <xdr:rowOff>400050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9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66675</xdr:rowOff>
        </xdr:from>
        <xdr:to>
          <xdr:col>7</xdr:col>
          <xdr:colOff>323850</xdr:colOff>
          <xdr:row>14</xdr:row>
          <xdr:rowOff>381000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9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66675</xdr:rowOff>
        </xdr:from>
        <xdr:to>
          <xdr:col>7</xdr:col>
          <xdr:colOff>1057275</xdr:colOff>
          <xdr:row>14</xdr:row>
          <xdr:rowOff>381000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9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209550</xdr:rowOff>
        </xdr:from>
        <xdr:to>
          <xdr:col>3</xdr:col>
          <xdr:colOff>990600</xdr:colOff>
          <xdr:row>16</xdr:row>
          <xdr:rowOff>523875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9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190500</xdr:rowOff>
        </xdr:from>
        <xdr:to>
          <xdr:col>5</xdr:col>
          <xdr:colOff>333375</xdr:colOff>
          <xdr:row>16</xdr:row>
          <xdr:rowOff>514350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9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16</xdr:row>
          <xdr:rowOff>190500</xdr:rowOff>
        </xdr:from>
        <xdr:to>
          <xdr:col>6</xdr:col>
          <xdr:colOff>19050</xdr:colOff>
          <xdr:row>16</xdr:row>
          <xdr:rowOff>514350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9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Partially 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180975</xdr:rowOff>
        </xdr:from>
        <xdr:to>
          <xdr:col>7</xdr:col>
          <xdr:colOff>323850</xdr:colOff>
          <xdr:row>16</xdr:row>
          <xdr:rowOff>495300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9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Disagree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xdr:row>
          <xdr:rowOff>180975</xdr:rowOff>
        </xdr:from>
        <xdr:to>
          <xdr:col>7</xdr:col>
          <xdr:colOff>1057275</xdr:colOff>
          <xdr:row>16</xdr:row>
          <xdr:rowOff>495300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9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cs typeface="Segoe UI"/>
                </a:rPr>
                <a:t>Strongly disagree</a:t>
              </a:r>
            </a:p>
          </xdr:txBody>
        </xdr:sp>
        <xdr:clientData/>
      </xdr:twoCellAnchor>
    </mc:Choice>
    <mc:Fallback/>
  </mc:AlternateContent>
  <xdr:twoCellAnchor editAs="oneCell">
    <xdr:from>
      <xdr:col>1</xdr:col>
      <xdr:colOff>95250</xdr:colOff>
      <xdr:row>2</xdr:row>
      <xdr:rowOff>40821</xdr:rowOff>
    </xdr:from>
    <xdr:to>
      <xdr:col>1</xdr:col>
      <xdr:colOff>2399951</xdr:colOff>
      <xdr:row>2</xdr:row>
      <xdr:rowOff>966107</xdr:rowOff>
    </xdr:to>
    <xdr:pic>
      <xdr:nvPicPr>
        <xdr:cNvPr id="33" name="Picture 32">
          <a:extLst>
            <a:ext uri="{FF2B5EF4-FFF2-40B4-BE49-F238E27FC236}">
              <a16:creationId xmlns:a16="http://schemas.microsoft.com/office/drawing/2014/main" id="{00000000-0008-0000-0900-000021000000}"/>
            </a:ext>
          </a:extLst>
        </xdr:cNvPr>
        <xdr:cNvPicPr>
          <a:picLocks noChangeAspect="1"/>
        </xdr:cNvPicPr>
      </xdr:nvPicPr>
      <xdr:blipFill>
        <a:blip xmlns:r="http://schemas.openxmlformats.org/officeDocument/2006/relationships" r:embed="rId1"/>
        <a:stretch>
          <a:fillRect/>
        </a:stretch>
      </xdr:blipFill>
      <xdr:spPr>
        <a:xfrm>
          <a:off x="707571" y="204107"/>
          <a:ext cx="2304701" cy="925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SANTIS/My%20Documents/EXCEL/Quest2006/Australia-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Land use and Irrigation"/>
      <sheetName val="Land Use - plantations"/>
      <sheetName val="Land prices"/>
      <sheetName val="Metadata "/>
      <sheetName val="Explanatory notes"/>
      <sheetName val="Instructions"/>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2" Type="http://schemas.openxmlformats.org/officeDocument/2006/relationships/drawing" Target="../drawings/drawing5.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10.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8" Type="http://schemas.openxmlformats.org/officeDocument/2006/relationships/ctrlProp" Target="../ctrlProps/ctrlProp2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fao.org/3/cc7461t/cc7461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410"/>
  <sheetViews>
    <sheetView tabSelected="1" zoomScale="90" zoomScaleNormal="90" workbookViewId="0">
      <selection activeCell="C10" sqref="C10:D10"/>
    </sheetView>
  </sheetViews>
  <sheetFormatPr defaultColWidth="9.28515625" defaultRowHeight="12.75" x14ac:dyDescent="0.2"/>
  <cols>
    <col min="1" max="1" width="4.7109375" style="56" customWidth="1"/>
    <col min="2" max="2" width="32.5703125" style="56" customWidth="1"/>
    <col min="3" max="3" width="70.7109375" style="56" customWidth="1"/>
    <col min="4" max="4" width="102.7109375" style="56" customWidth="1"/>
    <col min="5" max="24" width="9.28515625" style="55"/>
    <col min="25" max="16384" width="9.28515625" style="56"/>
  </cols>
  <sheetData>
    <row r="1" spans="1:24" ht="14.1" customHeight="1" thickBot="1" x14ac:dyDescent="0.25">
      <c r="A1" s="55"/>
      <c r="B1" s="55"/>
      <c r="C1" s="55"/>
      <c r="D1" s="55"/>
    </row>
    <row r="2" spans="1:24" ht="80.099999999999994" customHeight="1" x14ac:dyDescent="0.25">
      <c r="A2" s="267"/>
      <c r="B2" s="268"/>
      <c r="C2" s="269"/>
      <c r="D2" s="270"/>
    </row>
    <row r="3" spans="1:24" ht="48" customHeight="1" x14ac:dyDescent="0.2">
      <c r="A3" s="267"/>
      <c r="B3" s="271" t="s">
        <v>262</v>
      </c>
      <c r="C3" s="272"/>
      <c r="D3" s="273"/>
    </row>
    <row r="4" spans="1:24" s="57" customFormat="1" ht="134.25" customHeight="1" x14ac:dyDescent="0.2">
      <c r="A4" s="267"/>
      <c r="B4" s="274" t="s">
        <v>273</v>
      </c>
      <c r="C4" s="275"/>
      <c r="D4" s="276"/>
      <c r="E4" s="55"/>
      <c r="F4" s="55"/>
      <c r="G4" s="55"/>
      <c r="H4" s="55"/>
      <c r="I4" s="55"/>
      <c r="J4" s="55"/>
      <c r="K4" s="55"/>
      <c r="L4" s="55"/>
      <c r="M4" s="55"/>
      <c r="N4" s="55"/>
      <c r="O4" s="55"/>
      <c r="P4" s="55"/>
      <c r="Q4" s="55"/>
      <c r="R4" s="55"/>
      <c r="S4" s="55"/>
      <c r="T4" s="55"/>
      <c r="U4" s="55"/>
      <c r="V4" s="55"/>
      <c r="W4" s="55"/>
      <c r="X4" s="55"/>
    </row>
    <row r="5" spans="1:24" ht="28.5" customHeight="1" x14ac:dyDescent="0.2">
      <c r="A5" s="267"/>
      <c r="B5" s="277" t="s">
        <v>0</v>
      </c>
      <c r="C5" s="278"/>
      <c r="D5" s="279"/>
    </row>
    <row r="6" spans="1:24" ht="20.100000000000001" customHeight="1" x14ac:dyDescent="0.2">
      <c r="A6" s="267"/>
      <c r="B6" s="60" t="s">
        <v>1</v>
      </c>
      <c r="C6" s="282"/>
      <c r="D6" s="283"/>
    </row>
    <row r="7" spans="1:24" ht="20.100000000000001" customHeight="1" x14ac:dyDescent="0.2">
      <c r="A7" s="267"/>
      <c r="B7" s="60" t="s">
        <v>2</v>
      </c>
      <c r="C7" s="280"/>
      <c r="D7" s="281"/>
    </row>
    <row r="8" spans="1:24" ht="20.100000000000001" customHeight="1" x14ac:dyDescent="0.2">
      <c r="A8" s="267"/>
      <c r="B8" s="61" t="s">
        <v>3</v>
      </c>
      <c r="C8" s="282"/>
      <c r="D8" s="283"/>
    </row>
    <row r="9" spans="1:24" ht="20.100000000000001" customHeight="1" x14ac:dyDescent="0.2">
      <c r="A9" s="267"/>
      <c r="B9" s="61" t="s">
        <v>4</v>
      </c>
      <c r="C9" s="282"/>
      <c r="D9" s="283"/>
    </row>
    <row r="10" spans="1:24" ht="20.100000000000001" customHeight="1" x14ac:dyDescent="0.2">
      <c r="A10" s="267"/>
      <c r="B10" s="61" t="s">
        <v>5</v>
      </c>
      <c r="C10" s="282"/>
      <c r="D10" s="283"/>
    </row>
    <row r="11" spans="1:24" ht="20.100000000000001" customHeight="1" x14ac:dyDescent="0.2">
      <c r="A11" s="267"/>
      <c r="B11" s="61" t="s">
        <v>6</v>
      </c>
      <c r="C11" s="282"/>
      <c r="D11" s="283"/>
    </row>
    <row r="12" spans="1:24" ht="20.100000000000001" customHeight="1" x14ac:dyDescent="0.2">
      <c r="A12" s="267"/>
      <c r="B12" s="61" t="s">
        <v>7</v>
      </c>
      <c r="C12" s="282"/>
      <c r="D12" s="283"/>
    </row>
    <row r="13" spans="1:24" ht="20.100000000000001" customHeight="1" x14ac:dyDescent="0.2">
      <c r="A13" s="267"/>
      <c r="B13" s="61" t="s">
        <v>8</v>
      </c>
      <c r="C13" s="282"/>
      <c r="D13" s="283"/>
    </row>
    <row r="14" spans="1:24" ht="23.25" customHeight="1" x14ac:dyDescent="0.2">
      <c r="A14" s="267"/>
      <c r="B14" s="62" t="s">
        <v>9</v>
      </c>
      <c r="C14" s="284"/>
      <c r="D14" s="285"/>
    </row>
    <row r="15" spans="1:24" s="58" customFormat="1" ht="25.15" customHeight="1" x14ac:dyDescent="0.2">
      <c r="A15" s="267"/>
      <c r="B15" s="286" t="s">
        <v>271</v>
      </c>
      <c r="C15" s="287"/>
      <c r="D15" s="288"/>
      <c r="E15" s="55"/>
      <c r="F15" s="55"/>
      <c r="G15" s="55"/>
      <c r="H15" s="55"/>
      <c r="I15" s="55"/>
      <c r="J15" s="55"/>
      <c r="K15" s="55"/>
      <c r="L15" s="55"/>
      <c r="M15" s="55"/>
      <c r="N15" s="55"/>
      <c r="O15" s="55"/>
      <c r="P15" s="55"/>
      <c r="Q15" s="55"/>
      <c r="R15" s="55"/>
      <c r="S15" s="55"/>
      <c r="T15" s="55"/>
      <c r="U15" s="55"/>
      <c r="V15" s="55"/>
      <c r="W15" s="55"/>
      <c r="X15" s="55"/>
    </row>
    <row r="16" spans="1:24" s="58" customFormat="1" ht="78" customHeight="1" thickBot="1" x14ac:dyDescent="0.25">
      <c r="A16" s="267"/>
      <c r="B16" s="264" t="s">
        <v>10</v>
      </c>
      <c r="C16" s="265"/>
      <c r="D16" s="266"/>
      <c r="E16" s="55"/>
      <c r="F16" s="55"/>
      <c r="G16" s="55"/>
      <c r="H16" s="55"/>
      <c r="I16" s="55"/>
      <c r="J16" s="55"/>
      <c r="K16" s="55"/>
      <c r="L16" s="55"/>
      <c r="M16" s="55"/>
      <c r="N16" s="55"/>
      <c r="O16" s="55"/>
      <c r="P16" s="55"/>
      <c r="Q16" s="55"/>
      <c r="R16" s="55"/>
      <c r="S16" s="55"/>
      <c r="T16" s="55"/>
      <c r="U16" s="55"/>
      <c r="V16" s="55"/>
      <c r="W16" s="55"/>
      <c r="X16" s="55"/>
    </row>
    <row r="17" spans="1:4" x14ac:dyDescent="0.2">
      <c r="A17" s="267"/>
      <c r="B17" s="267"/>
      <c r="C17" s="267"/>
      <c r="D17" s="267"/>
    </row>
    <row r="18" spans="1:4" x14ac:dyDescent="0.2">
      <c r="A18" s="267"/>
      <c r="B18" s="267"/>
      <c r="C18" s="267"/>
      <c r="D18" s="267"/>
    </row>
    <row r="19" spans="1:4" x14ac:dyDescent="0.2">
      <c r="A19" s="267"/>
      <c r="B19" s="267"/>
      <c r="C19" s="267"/>
      <c r="D19" s="267"/>
    </row>
    <row r="20" spans="1:4" x14ac:dyDescent="0.2">
      <c r="A20" s="267"/>
      <c r="B20" s="267"/>
      <c r="C20" s="267"/>
      <c r="D20" s="267"/>
    </row>
    <row r="21" spans="1:4" x14ac:dyDescent="0.2">
      <c r="A21" s="267"/>
      <c r="B21" s="267"/>
      <c r="C21" s="267"/>
      <c r="D21" s="267"/>
    </row>
    <row r="22" spans="1:4" x14ac:dyDescent="0.2">
      <c r="A22" s="267"/>
      <c r="B22" s="267"/>
      <c r="C22" s="267"/>
      <c r="D22" s="267"/>
    </row>
    <row r="23" spans="1:4" x14ac:dyDescent="0.2">
      <c r="A23" s="267"/>
      <c r="B23" s="267"/>
      <c r="C23" s="267"/>
      <c r="D23" s="267"/>
    </row>
    <row r="24" spans="1:4" x14ac:dyDescent="0.2">
      <c r="A24" s="267"/>
      <c r="B24" s="267"/>
      <c r="C24" s="267"/>
      <c r="D24" s="267"/>
    </row>
    <row r="25" spans="1:4" x14ac:dyDescent="0.2">
      <c r="A25" s="267"/>
      <c r="B25" s="267"/>
      <c r="C25" s="267"/>
      <c r="D25" s="267"/>
    </row>
    <row r="26" spans="1:4" x14ac:dyDescent="0.2">
      <c r="A26" s="267"/>
      <c r="B26" s="267"/>
      <c r="C26" s="267"/>
      <c r="D26" s="267"/>
    </row>
    <row r="27" spans="1:4" x14ac:dyDescent="0.2">
      <c r="A27" s="267"/>
      <c r="B27" s="267"/>
      <c r="C27" s="267"/>
      <c r="D27" s="267"/>
    </row>
    <row r="28" spans="1:4" x14ac:dyDescent="0.2">
      <c r="A28" s="267"/>
      <c r="B28" s="267"/>
      <c r="C28" s="267"/>
      <c r="D28" s="267"/>
    </row>
    <row r="29" spans="1:4" x14ac:dyDescent="0.2">
      <c r="A29" s="267"/>
      <c r="B29" s="267"/>
      <c r="C29" s="267"/>
      <c r="D29" s="267"/>
    </row>
    <row r="30" spans="1:4" x14ac:dyDescent="0.2">
      <c r="A30" s="267"/>
      <c r="B30" s="267"/>
      <c r="C30" s="267"/>
      <c r="D30" s="267"/>
    </row>
    <row r="31" spans="1:4" x14ac:dyDescent="0.2">
      <c r="A31" s="267"/>
      <c r="B31" s="267"/>
      <c r="C31" s="267"/>
      <c r="D31" s="267"/>
    </row>
    <row r="32" spans="1:4" x14ac:dyDescent="0.2">
      <c r="A32" s="267"/>
      <c r="B32" s="267"/>
      <c r="C32" s="267"/>
      <c r="D32" s="267"/>
    </row>
    <row r="33" spans="1:4" x14ac:dyDescent="0.2">
      <c r="A33" s="267"/>
      <c r="B33" s="267"/>
      <c r="C33" s="267"/>
      <c r="D33" s="267"/>
    </row>
    <row r="34" spans="1:4" x14ac:dyDescent="0.2">
      <c r="A34" s="267"/>
      <c r="B34" s="267"/>
      <c r="C34" s="267"/>
      <c r="D34" s="267"/>
    </row>
    <row r="35" spans="1:4" x14ac:dyDescent="0.2">
      <c r="A35" s="267"/>
      <c r="B35" s="267"/>
      <c r="C35" s="267"/>
      <c r="D35" s="267"/>
    </row>
    <row r="36" spans="1:4" x14ac:dyDescent="0.2">
      <c r="A36" s="267"/>
      <c r="B36" s="267"/>
      <c r="C36" s="267"/>
      <c r="D36" s="267"/>
    </row>
    <row r="37" spans="1:4" x14ac:dyDescent="0.2">
      <c r="A37" s="267"/>
      <c r="B37" s="267"/>
      <c r="C37" s="267"/>
      <c r="D37" s="267"/>
    </row>
    <row r="38" spans="1:4" x14ac:dyDescent="0.2">
      <c r="A38" s="267"/>
      <c r="B38" s="267"/>
      <c r="C38" s="267"/>
      <c r="D38" s="267"/>
    </row>
    <row r="39" spans="1:4" x14ac:dyDescent="0.2">
      <c r="A39" s="267"/>
      <c r="B39" s="267"/>
      <c r="C39" s="267"/>
      <c r="D39" s="267"/>
    </row>
    <row r="40" spans="1:4" x14ac:dyDescent="0.2">
      <c r="A40" s="267"/>
      <c r="B40" s="267"/>
      <c r="C40" s="267"/>
      <c r="D40" s="267"/>
    </row>
    <row r="41" spans="1:4" x14ac:dyDescent="0.2">
      <c r="A41" s="267"/>
      <c r="B41" s="267"/>
      <c r="C41" s="267"/>
      <c r="D41" s="267"/>
    </row>
    <row r="42" spans="1:4" x14ac:dyDescent="0.2">
      <c r="A42" s="267"/>
      <c r="B42" s="267"/>
      <c r="C42" s="267"/>
      <c r="D42" s="267"/>
    </row>
    <row r="43" spans="1:4" x14ac:dyDescent="0.2">
      <c r="A43" s="267"/>
      <c r="B43" s="267"/>
      <c r="C43" s="267"/>
      <c r="D43" s="267"/>
    </row>
    <row r="44" spans="1:4" x14ac:dyDescent="0.2">
      <c r="A44" s="267"/>
      <c r="B44" s="267"/>
      <c r="C44" s="267"/>
      <c r="D44" s="267"/>
    </row>
    <row r="45" spans="1:4" x14ac:dyDescent="0.2">
      <c r="A45" s="267"/>
      <c r="B45" s="267"/>
      <c r="C45" s="267"/>
      <c r="D45" s="267"/>
    </row>
    <row r="46" spans="1:4" x14ac:dyDescent="0.2">
      <c r="A46" s="267"/>
      <c r="B46" s="267"/>
      <c r="C46" s="267"/>
      <c r="D46" s="267"/>
    </row>
    <row r="47" spans="1:4" x14ac:dyDescent="0.2">
      <c r="A47" s="267"/>
      <c r="B47" s="267"/>
      <c r="C47" s="267"/>
      <c r="D47" s="267"/>
    </row>
    <row r="48" spans="1:4" x14ac:dyDescent="0.2">
      <c r="A48" s="267"/>
      <c r="B48" s="267"/>
      <c r="C48" s="267"/>
      <c r="D48" s="267"/>
    </row>
    <row r="49" spans="1:4" x14ac:dyDescent="0.2">
      <c r="A49" s="267"/>
      <c r="B49" s="267"/>
      <c r="C49" s="267"/>
      <c r="D49" s="267"/>
    </row>
    <row r="50" spans="1:4" x14ac:dyDescent="0.2">
      <c r="A50" s="267"/>
      <c r="B50" s="267"/>
      <c r="C50" s="267"/>
      <c r="D50" s="267"/>
    </row>
    <row r="51" spans="1:4" x14ac:dyDescent="0.2">
      <c r="A51" s="267"/>
      <c r="B51" s="267"/>
      <c r="C51" s="267"/>
      <c r="D51" s="267"/>
    </row>
    <row r="52" spans="1:4" x14ac:dyDescent="0.2">
      <c r="A52" s="267"/>
      <c r="B52" s="267"/>
      <c r="C52" s="267"/>
      <c r="D52" s="267"/>
    </row>
    <row r="53" spans="1:4" x14ac:dyDescent="0.2">
      <c r="A53" s="267"/>
      <c r="B53" s="267"/>
      <c r="C53" s="267"/>
      <c r="D53" s="267"/>
    </row>
    <row r="54" spans="1:4" x14ac:dyDescent="0.2">
      <c r="A54" s="267"/>
      <c r="B54" s="267"/>
      <c r="C54" s="267"/>
      <c r="D54" s="267"/>
    </row>
    <row r="55" spans="1:4" x14ac:dyDescent="0.2">
      <c r="A55" s="267"/>
      <c r="B55" s="267"/>
      <c r="C55" s="267"/>
      <c r="D55" s="267"/>
    </row>
    <row r="56" spans="1:4" x14ac:dyDescent="0.2">
      <c r="A56" s="267"/>
      <c r="B56" s="267"/>
      <c r="C56" s="267"/>
      <c r="D56" s="267"/>
    </row>
    <row r="57" spans="1:4" x14ac:dyDescent="0.2">
      <c r="A57" s="267"/>
      <c r="B57" s="267"/>
      <c r="C57" s="267"/>
      <c r="D57" s="267"/>
    </row>
    <row r="58" spans="1:4" x14ac:dyDescent="0.2">
      <c r="A58" s="267"/>
      <c r="B58" s="267"/>
      <c r="C58" s="267"/>
      <c r="D58" s="267"/>
    </row>
    <row r="59" spans="1:4" x14ac:dyDescent="0.2">
      <c r="A59" s="267"/>
      <c r="B59" s="267"/>
      <c r="C59" s="267"/>
      <c r="D59" s="267"/>
    </row>
    <row r="60" spans="1:4" x14ac:dyDescent="0.2">
      <c r="A60" s="267"/>
      <c r="B60" s="267"/>
      <c r="C60" s="267"/>
      <c r="D60" s="267"/>
    </row>
    <row r="61" spans="1:4" x14ac:dyDescent="0.2">
      <c r="A61" s="267"/>
      <c r="B61" s="267"/>
      <c r="C61" s="267"/>
      <c r="D61" s="267"/>
    </row>
    <row r="62" spans="1:4" x14ac:dyDescent="0.2">
      <c r="A62" s="267"/>
      <c r="B62" s="267"/>
      <c r="C62" s="267"/>
      <c r="D62" s="267"/>
    </row>
    <row r="63" spans="1:4" x14ac:dyDescent="0.2">
      <c r="A63" s="267"/>
      <c r="B63" s="267"/>
      <c r="C63" s="267"/>
      <c r="D63" s="267"/>
    </row>
    <row r="64" spans="1:4" x14ac:dyDescent="0.2">
      <c r="A64" s="267"/>
      <c r="B64" s="267"/>
      <c r="C64" s="267"/>
      <c r="D64" s="267"/>
    </row>
    <row r="65" spans="1:4" x14ac:dyDescent="0.2">
      <c r="A65" s="267"/>
      <c r="B65" s="267"/>
      <c r="C65" s="267"/>
      <c r="D65" s="267"/>
    </row>
    <row r="66" spans="1:4" x14ac:dyDescent="0.2">
      <c r="A66" s="267"/>
      <c r="B66" s="267"/>
      <c r="C66" s="267"/>
      <c r="D66" s="267"/>
    </row>
    <row r="67" spans="1:4" x14ac:dyDescent="0.2">
      <c r="A67" s="267"/>
      <c r="B67" s="267"/>
      <c r="C67" s="267"/>
      <c r="D67" s="267"/>
    </row>
    <row r="68" spans="1:4" x14ac:dyDescent="0.2">
      <c r="A68" s="267"/>
      <c r="B68" s="267"/>
      <c r="C68" s="267"/>
      <c r="D68" s="267"/>
    </row>
    <row r="69" spans="1:4" x14ac:dyDescent="0.2">
      <c r="A69" s="267"/>
      <c r="B69" s="267"/>
      <c r="C69" s="267"/>
      <c r="D69" s="267"/>
    </row>
    <row r="70" spans="1:4" x14ac:dyDescent="0.2">
      <c r="A70" s="267"/>
      <c r="B70" s="267"/>
      <c r="C70" s="267"/>
      <c r="D70" s="267"/>
    </row>
    <row r="71" spans="1:4" x14ac:dyDescent="0.2">
      <c r="A71" s="267"/>
      <c r="B71" s="267"/>
      <c r="C71" s="267"/>
      <c r="D71" s="267"/>
    </row>
    <row r="72" spans="1:4" x14ac:dyDescent="0.2">
      <c r="A72" s="267"/>
      <c r="B72" s="267"/>
      <c r="C72" s="267"/>
      <c r="D72" s="267"/>
    </row>
    <row r="73" spans="1:4" x14ac:dyDescent="0.2">
      <c r="A73" s="267"/>
      <c r="B73" s="267"/>
      <c r="C73" s="267"/>
      <c r="D73" s="267"/>
    </row>
    <row r="74" spans="1:4" x14ac:dyDescent="0.2">
      <c r="A74" s="267"/>
      <c r="B74" s="267"/>
      <c r="C74" s="267"/>
      <c r="D74" s="267"/>
    </row>
    <row r="75" spans="1:4" x14ac:dyDescent="0.2">
      <c r="A75" s="267"/>
      <c r="B75" s="267"/>
      <c r="C75" s="267"/>
      <c r="D75" s="267"/>
    </row>
    <row r="76" spans="1:4" x14ac:dyDescent="0.2">
      <c r="A76" s="267"/>
      <c r="B76" s="267"/>
      <c r="C76" s="267"/>
      <c r="D76" s="267"/>
    </row>
    <row r="77" spans="1:4" x14ac:dyDescent="0.2">
      <c r="A77" s="267"/>
      <c r="B77" s="267"/>
      <c r="C77" s="267"/>
      <c r="D77" s="267"/>
    </row>
    <row r="78" spans="1:4" x14ac:dyDescent="0.2">
      <c r="A78" s="267"/>
      <c r="B78" s="267"/>
      <c r="C78" s="267"/>
      <c r="D78" s="267"/>
    </row>
    <row r="79" spans="1:4" x14ac:dyDescent="0.2">
      <c r="A79" s="267"/>
      <c r="B79" s="267"/>
      <c r="C79" s="267"/>
      <c r="D79" s="267"/>
    </row>
    <row r="80" spans="1:4" x14ac:dyDescent="0.2">
      <c r="A80" s="267"/>
      <c r="B80" s="267"/>
      <c r="C80" s="267"/>
      <c r="D80" s="267"/>
    </row>
    <row r="81" spans="1:4" x14ac:dyDescent="0.2">
      <c r="A81" s="267"/>
      <c r="B81" s="267"/>
      <c r="C81" s="267"/>
      <c r="D81" s="267"/>
    </row>
    <row r="82" spans="1:4" x14ac:dyDescent="0.2">
      <c r="A82" s="267"/>
      <c r="B82" s="267"/>
      <c r="C82" s="267"/>
      <c r="D82" s="267"/>
    </row>
    <row r="83" spans="1:4" x14ac:dyDescent="0.2">
      <c r="A83" s="267"/>
      <c r="B83" s="267"/>
      <c r="C83" s="267"/>
      <c r="D83" s="267"/>
    </row>
    <row r="84" spans="1:4" x14ac:dyDescent="0.2">
      <c r="A84" s="267"/>
      <c r="B84" s="267"/>
      <c r="C84" s="267"/>
      <c r="D84" s="267"/>
    </row>
    <row r="85" spans="1:4" x14ac:dyDescent="0.2">
      <c r="A85" s="267"/>
      <c r="B85" s="267"/>
      <c r="C85" s="267"/>
      <c r="D85" s="267"/>
    </row>
    <row r="86" spans="1:4" x14ac:dyDescent="0.2">
      <c r="A86" s="267"/>
      <c r="B86" s="267"/>
      <c r="C86" s="267"/>
      <c r="D86" s="267"/>
    </row>
    <row r="87" spans="1:4" x14ac:dyDescent="0.2">
      <c r="A87" s="267"/>
      <c r="B87" s="267"/>
      <c r="C87" s="267"/>
      <c r="D87" s="267"/>
    </row>
    <row r="88" spans="1:4" x14ac:dyDescent="0.2">
      <c r="A88" s="267"/>
      <c r="B88" s="267"/>
      <c r="C88" s="267"/>
      <c r="D88" s="267"/>
    </row>
    <row r="89" spans="1:4" x14ac:dyDescent="0.2">
      <c r="A89" s="267"/>
      <c r="B89" s="267"/>
      <c r="C89" s="267"/>
      <c r="D89" s="267"/>
    </row>
    <row r="90" spans="1:4" x14ac:dyDescent="0.2">
      <c r="A90" s="267"/>
      <c r="B90" s="267"/>
      <c r="C90" s="267"/>
      <c r="D90" s="267"/>
    </row>
    <row r="91" spans="1:4" x14ac:dyDescent="0.2">
      <c r="A91" s="267"/>
      <c r="B91" s="267"/>
      <c r="C91" s="267"/>
      <c r="D91" s="267"/>
    </row>
    <row r="92" spans="1:4" x14ac:dyDescent="0.2">
      <c r="A92" s="267"/>
      <c r="B92" s="267"/>
      <c r="C92" s="267"/>
      <c r="D92" s="267"/>
    </row>
    <row r="93" spans="1:4" x14ac:dyDescent="0.2">
      <c r="A93" s="267"/>
      <c r="B93" s="267"/>
      <c r="C93" s="267"/>
      <c r="D93" s="267"/>
    </row>
    <row r="94" spans="1:4" x14ac:dyDescent="0.2">
      <c r="A94" s="267"/>
      <c r="B94" s="267"/>
      <c r="C94" s="267"/>
      <c r="D94" s="267"/>
    </row>
    <row r="95" spans="1:4" x14ac:dyDescent="0.2">
      <c r="A95" s="267"/>
      <c r="B95" s="267"/>
      <c r="C95" s="267"/>
      <c r="D95" s="267"/>
    </row>
    <row r="96" spans="1:4" x14ac:dyDescent="0.2">
      <c r="A96" s="267"/>
      <c r="B96" s="267"/>
      <c r="C96" s="267"/>
      <c r="D96" s="267"/>
    </row>
    <row r="97" spans="1:4" x14ac:dyDescent="0.2">
      <c r="A97" s="267"/>
      <c r="B97" s="267"/>
      <c r="C97" s="267"/>
      <c r="D97" s="267"/>
    </row>
    <row r="98" spans="1:4" x14ac:dyDescent="0.2">
      <c r="A98" s="267"/>
      <c r="B98" s="267"/>
      <c r="C98" s="267"/>
      <c r="D98" s="267"/>
    </row>
    <row r="99" spans="1:4" x14ac:dyDescent="0.2">
      <c r="A99" s="267"/>
      <c r="B99" s="267"/>
      <c r="C99" s="267"/>
      <c r="D99" s="267"/>
    </row>
    <row r="100" spans="1:4" x14ac:dyDescent="0.2">
      <c r="A100" s="267"/>
      <c r="B100" s="267"/>
      <c r="C100" s="267"/>
      <c r="D100" s="267"/>
    </row>
    <row r="101" spans="1:4" x14ac:dyDescent="0.2">
      <c r="A101" s="267"/>
      <c r="B101" s="267"/>
      <c r="C101" s="267"/>
      <c r="D101" s="267"/>
    </row>
    <row r="102" spans="1:4" x14ac:dyDescent="0.2">
      <c r="A102" s="267"/>
      <c r="B102" s="267"/>
      <c r="C102" s="267"/>
      <c r="D102" s="267"/>
    </row>
    <row r="103" spans="1:4" x14ac:dyDescent="0.2">
      <c r="A103" s="267"/>
      <c r="B103" s="267"/>
      <c r="C103" s="267"/>
      <c r="D103" s="267"/>
    </row>
    <row r="104" spans="1:4" x14ac:dyDescent="0.2">
      <c r="A104" s="267"/>
      <c r="B104" s="267"/>
      <c r="C104" s="267"/>
      <c r="D104" s="267"/>
    </row>
    <row r="105" spans="1:4" x14ac:dyDescent="0.2">
      <c r="A105" s="267"/>
      <c r="B105" s="267"/>
      <c r="C105" s="267"/>
      <c r="D105" s="267"/>
    </row>
    <row r="106" spans="1:4" x14ac:dyDescent="0.2">
      <c r="A106" s="267"/>
      <c r="B106" s="267"/>
      <c r="C106" s="267"/>
      <c r="D106" s="267"/>
    </row>
    <row r="107" spans="1:4" x14ac:dyDescent="0.2">
      <c r="A107" s="267"/>
      <c r="B107" s="267"/>
      <c r="C107" s="267"/>
      <c r="D107" s="267"/>
    </row>
    <row r="108" spans="1:4" x14ac:dyDescent="0.2">
      <c r="A108" s="267"/>
      <c r="B108" s="267"/>
      <c r="C108" s="267"/>
      <c r="D108" s="267"/>
    </row>
    <row r="109" spans="1:4" x14ac:dyDescent="0.2">
      <c r="A109" s="267"/>
      <c r="B109" s="267"/>
      <c r="C109" s="267"/>
      <c r="D109" s="267"/>
    </row>
    <row r="110" spans="1:4" x14ac:dyDescent="0.2">
      <c r="A110" s="267"/>
      <c r="B110" s="267"/>
      <c r="C110" s="267"/>
      <c r="D110" s="267"/>
    </row>
    <row r="111" spans="1:4" x14ac:dyDescent="0.2">
      <c r="A111" s="267"/>
      <c r="B111" s="267"/>
      <c r="C111" s="267"/>
      <c r="D111" s="267"/>
    </row>
    <row r="112" spans="1:4" x14ac:dyDescent="0.2">
      <c r="A112" s="267"/>
      <c r="B112" s="267"/>
      <c r="C112" s="267"/>
      <c r="D112" s="267"/>
    </row>
    <row r="113" spans="1:4" x14ac:dyDescent="0.2">
      <c r="A113" s="267"/>
      <c r="B113" s="267"/>
      <c r="C113" s="267"/>
      <c r="D113" s="267"/>
    </row>
    <row r="114" spans="1:4" x14ac:dyDescent="0.2">
      <c r="A114" s="267"/>
      <c r="B114" s="267"/>
      <c r="C114" s="267"/>
      <c r="D114" s="267"/>
    </row>
    <row r="115" spans="1:4" x14ac:dyDescent="0.2">
      <c r="A115" s="267"/>
      <c r="B115" s="267"/>
      <c r="C115" s="267"/>
      <c r="D115" s="267"/>
    </row>
    <row r="116" spans="1:4" x14ac:dyDescent="0.2">
      <c r="A116" s="267"/>
      <c r="B116" s="267"/>
      <c r="C116" s="267"/>
      <c r="D116" s="267"/>
    </row>
    <row r="117" spans="1:4" x14ac:dyDescent="0.2">
      <c r="A117" s="267"/>
      <c r="B117" s="267"/>
      <c r="C117" s="267"/>
      <c r="D117" s="267"/>
    </row>
    <row r="118" spans="1:4" x14ac:dyDescent="0.2">
      <c r="A118" s="267"/>
      <c r="B118" s="267"/>
      <c r="C118" s="267"/>
      <c r="D118" s="267"/>
    </row>
    <row r="119" spans="1:4" x14ac:dyDescent="0.2">
      <c r="A119" s="267"/>
      <c r="B119" s="267"/>
      <c r="C119" s="267"/>
      <c r="D119" s="267"/>
    </row>
    <row r="120" spans="1:4" x14ac:dyDescent="0.2">
      <c r="A120" s="267"/>
      <c r="B120" s="267"/>
      <c r="C120" s="267"/>
      <c r="D120" s="267"/>
    </row>
    <row r="121" spans="1:4" x14ac:dyDescent="0.2">
      <c r="A121" s="267"/>
      <c r="B121" s="267"/>
      <c r="C121" s="267"/>
      <c r="D121" s="267"/>
    </row>
    <row r="122" spans="1:4" x14ac:dyDescent="0.2">
      <c r="A122" s="267"/>
      <c r="B122" s="267"/>
      <c r="C122" s="267"/>
      <c r="D122" s="267"/>
    </row>
    <row r="123" spans="1:4" x14ac:dyDescent="0.2">
      <c r="A123" s="267"/>
      <c r="B123" s="267"/>
      <c r="C123" s="267"/>
      <c r="D123" s="267"/>
    </row>
    <row r="124" spans="1:4" x14ac:dyDescent="0.2">
      <c r="A124" s="267"/>
      <c r="B124" s="267"/>
      <c r="C124" s="267"/>
      <c r="D124" s="267"/>
    </row>
    <row r="125" spans="1:4" x14ac:dyDescent="0.2">
      <c r="A125" s="267"/>
      <c r="B125" s="267"/>
      <c r="C125" s="267"/>
      <c r="D125" s="267"/>
    </row>
    <row r="126" spans="1:4" x14ac:dyDescent="0.2">
      <c r="A126" s="267"/>
      <c r="B126" s="267"/>
      <c r="C126" s="267"/>
      <c r="D126" s="267"/>
    </row>
    <row r="127" spans="1:4" x14ac:dyDescent="0.2">
      <c r="A127" s="267"/>
      <c r="B127" s="267"/>
      <c r="C127" s="267"/>
      <c r="D127" s="267"/>
    </row>
    <row r="128" spans="1:4" x14ac:dyDescent="0.2">
      <c r="A128" s="267"/>
      <c r="B128" s="267"/>
      <c r="C128" s="267"/>
      <c r="D128" s="267"/>
    </row>
    <row r="129" spans="1:4" x14ac:dyDescent="0.2">
      <c r="A129" s="267"/>
      <c r="B129" s="267"/>
      <c r="C129" s="267"/>
      <c r="D129" s="267"/>
    </row>
    <row r="130" spans="1:4" x14ac:dyDescent="0.2">
      <c r="A130" s="267"/>
      <c r="B130" s="267"/>
      <c r="C130" s="267"/>
      <c r="D130" s="267"/>
    </row>
    <row r="131" spans="1:4" x14ac:dyDescent="0.2">
      <c r="A131" s="267"/>
      <c r="B131" s="267"/>
      <c r="C131" s="267"/>
      <c r="D131" s="267"/>
    </row>
    <row r="132" spans="1:4" x14ac:dyDescent="0.2">
      <c r="A132" s="267"/>
      <c r="B132" s="267"/>
      <c r="C132" s="267"/>
      <c r="D132" s="267"/>
    </row>
    <row r="133" spans="1:4" x14ac:dyDescent="0.2">
      <c r="A133" s="267"/>
      <c r="B133" s="267"/>
      <c r="C133" s="267"/>
      <c r="D133" s="267"/>
    </row>
    <row r="134" spans="1:4" x14ac:dyDescent="0.2">
      <c r="A134" s="267"/>
      <c r="B134" s="267"/>
      <c r="C134" s="267"/>
      <c r="D134" s="267"/>
    </row>
    <row r="135" spans="1:4" x14ac:dyDescent="0.2">
      <c r="A135" s="267"/>
      <c r="B135" s="267"/>
      <c r="C135" s="267"/>
      <c r="D135" s="267"/>
    </row>
    <row r="136" spans="1:4" x14ac:dyDescent="0.2">
      <c r="A136" s="267"/>
      <c r="B136" s="267"/>
      <c r="C136" s="267"/>
      <c r="D136" s="267"/>
    </row>
    <row r="137" spans="1:4" x14ac:dyDescent="0.2">
      <c r="A137" s="267"/>
      <c r="B137" s="267"/>
      <c r="C137" s="267"/>
      <c r="D137" s="267"/>
    </row>
    <row r="138" spans="1:4" x14ac:dyDescent="0.2">
      <c r="A138" s="267"/>
      <c r="B138" s="267"/>
      <c r="C138" s="267"/>
      <c r="D138" s="267"/>
    </row>
    <row r="139" spans="1:4" x14ac:dyDescent="0.2">
      <c r="A139" s="267"/>
      <c r="B139" s="267"/>
      <c r="C139" s="267"/>
      <c r="D139" s="267"/>
    </row>
    <row r="140" spans="1:4" x14ac:dyDescent="0.2">
      <c r="A140" s="267"/>
      <c r="B140" s="267"/>
      <c r="C140" s="267"/>
      <c r="D140" s="267"/>
    </row>
    <row r="141" spans="1:4" x14ac:dyDescent="0.2">
      <c r="A141" s="267"/>
      <c r="B141" s="267"/>
      <c r="C141" s="267"/>
      <c r="D141" s="267"/>
    </row>
    <row r="142" spans="1:4" x14ac:dyDescent="0.2">
      <c r="A142" s="267"/>
      <c r="B142" s="267"/>
      <c r="C142" s="267"/>
      <c r="D142" s="267"/>
    </row>
    <row r="143" spans="1:4" x14ac:dyDescent="0.2">
      <c r="A143" s="267"/>
      <c r="B143" s="267"/>
      <c r="C143" s="267"/>
      <c r="D143" s="267"/>
    </row>
    <row r="144" spans="1:4" x14ac:dyDescent="0.2">
      <c r="A144" s="267"/>
      <c r="B144" s="267"/>
      <c r="C144" s="267"/>
      <c r="D144" s="267"/>
    </row>
    <row r="145" spans="1:4" x14ac:dyDescent="0.2">
      <c r="A145" s="267"/>
      <c r="B145" s="267"/>
      <c r="C145" s="267"/>
      <c r="D145" s="267"/>
    </row>
    <row r="146" spans="1:4" x14ac:dyDescent="0.2">
      <c r="A146" s="267"/>
      <c r="B146" s="267"/>
      <c r="C146" s="267"/>
      <c r="D146" s="267"/>
    </row>
    <row r="147" spans="1:4" x14ac:dyDescent="0.2">
      <c r="A147" s="267"/>
      <c r="B147" s="267"/>
      <c r="C147" s="267"/>
      <c r="D147" s="267"/>
    </row>
    <row r="148" spans="1:4" x14ac:dyDescent="0.2">
      <c r="A148" s="267"/>
      <c r="B148" s="267"/>
      <c r="C148" s="267"/>
      <c r="D148" s="267"/>
    </row>
    <row r="149" spans="1:4" x14ac:dyDescent="0.2">
      <c r="A149" s="267"/>
      <c r="B149" s="267"/>
      <c r="C149" s="267"/>
      <c r="D149" s="267"/>
    </row>
    <row r="150" spans="1:4" x14ac:dyDescent="0.2">
      <c r="A150" s="267"/>
      <c r="B150" s="267"/>
      <c r="C150" s="267"/>
      <c r="D150" s="267"/>
    </row>
    <row r="151" spans="1:4" x14ac:dyDescent="0.2">
      <c r="A151" s="267"/>
      <c r="B151" s="267"/>
      <c r="C151" s="267"/>
      <c r="D151" s="267"/>
    </row>
    <row r="152" spans="1:4" x14ac:dyDescent="0.2">
      <c r="A152" s="267"/>
      <c r="B152" s="267"/>
      <c r="C152" s="267"/>
      <c r="D152" s="267"/>
    </row>
    <row r="153" spans="1:4" x14ac:dyDescent="0.2">
      <c r="A153" s="267"/>
      <c r="B153" s="267"/>
      <c r="C153" s="267"/>
      <c r="D153" s="267"/>
    </row>
    <row r="154" spans="1:4" x14ac:dyDescent="0.2">
      <c r="A154" s="267"/>
      <c r="B154" s="267"/>
      <c r="C154" s="267"/>
      <c r="D154" s="267"/>
    </row>
    <row r="155" spans="1:4" x14ac:dyDescent="0.2">
      <c r="A155" s="267"/>
      <c r="B155" s="267"/>
      <c r="C155" s="267"/>
      <c r="D155" s="267"/>
    </row>
    <row r="156" spans="1:4" x14ac:dyDescent="0.2">
      <c r="A156" s="267"/>
      <c r="B156" s="267"/>
      <c r="C156" s="267"/>
      <c r="D156" s="267"/>
    </row>
    <row r="157" spans="1:4" x14ac:dyDescent="0.2">
      <c r="A157" s="267"/>
      <c r="B157" s="267"/>
      <c r="C157" s="267"/>
      <c r="D157" s="267"/>
    </row>
    <row r="158" spans="1:4" x14ac:dyDescent="0.2">
      <c r="A158" s="267"/>
      <c r="B158" s="267"/>
      <c r="C158" s="267"/>
      <c r="D158" s="267"/>
    </row>
    <row r="159" spans="1:4" x14ac:dyDescent="0.2">
      <c r="A159" s="267"/>
      <c r="B159" s="267"/>
      <c r="C159" s="267"/>
      <c r="D159" s="267"/>
    </row>
    <row r="160" spans="1:4" x14ac:dyDescent="0.2">
      <c r="A160" s="267"/>
      <c r="B160" s="267"/>
      <c r="C160" s="267"/>
      <c r="D160" s="267"/>
    </row>
    <row r="161" spans="1:4" x14ac:dyDescent="0.2">
      <c r="A161" s="267"/>
      <c r="B161" s="267"/>
      <c r="C161" s="267"/>
      <c r="D161" s="267"/>
    </row>
    <row r="162" spans="1:4" x14ac:dyDescent="0.2">
      <c r="A162" s="267"/>
      <c r="B162" s="267"/>
      <c r="C162" s="267"/>
      <c r="D162" s="267"/>
    </row>
    <row r="163" spans="1:4" x14ac:dyDescent="0.2">
      <c r="A163" s="267"/>
      <c r="B163" s="267"/>
      <c r="C163" s="267"/>
      <c r="D163" s="267"/>
    </row>
    <row r="164" spans="1:4" x14ac:dyDescent="0.2">
      <c r="A164" s="267"/>
      <c r="B164" s="267"/>
      <c r="C164" s="267"/>
      <c r="D164" s="267"/>
    </row>
    <row r="165" spans="1:4" x14ac:dyDescent="0.2">
      <c r="A165" s="267"/>
      <c r="B165" s="267"/>
      <c r="C165" s="267"/>
      <c r="D165" s="267"/>
    </row>
    <row r="166" spans="1:4" x14ac:dyDescent="0.2">
      <c r="A166" s="267"/>
      <c r="B166" s="267"/>
      <c r="C166" s="267"/>
      <c r="D166" s="267"/>
    </row>
    <row r="167" spans="1:4" x14ac:dyDescent="0.2">
      <c r="A167" s="267"/>
      <c r="B167" s="267"/>
      <c r="C167" s="267"/>
      <c r="D167" s="267"/>
    </row>
    <row r="168" spans="1:4" x14ac:dyDescent="0.2">
      <c r="A168" s="267"/>
      <c r="B168" s="267"/>
      <c r="C168" s="267"/>
      <c r="D168" s="267"/>
    </row>
    <row r="169" spans="1:4" x14ac:dyDescent="0.2">
      <c r="A169" s="267"/>
      <c r="B169" s="267"/>
      <c r="C169" s="267"/>
      <c r="D169" s="267"/>
    </row>
    <row r="170" spans="1:4" x14ac:dyDescent="0.2">
      <c r="A170" s="267"/>
      <c r="B170" s="267"/>
      <c r="C170" s="267"/>
      <c r="D170" s="267"/>
    </row>
    <row r="171" spans="1:4" x14ac:dyDescent="0.2">
      <c r="A171" s="267"/>
      <c r="B171" s="267"/>
      <c r="C171" s="267"/>
      <c r="D171" s="267"/>
    </row>
    <row r="172" spans="1:4" x14ac:dyDescent="0.2">
      <c r="A172" s="267"/>
      <c r="B172" s="267"/>
      <c r="C172" s="267"/>
      <c r="D172" s="267"/>
    </row>
    <row r="173" spans="1:4" x14ac:dyDescent="0.2">
      <c r="A173" s="267"/>
      <c r="B173" s="267"/>
      <c r="C173" s="267"/>
      <c r="D173" s="267"/>
    </row>
    <row r="174" spans="1:4" x14ac:dyDescent="0.2">
      <c r="A174" s="267"/>
      <c r="B174" s="267"/>
      <c r="C174" s="267"/>
      <c r="D174" s="267"/>
    </row>
    <row r="175" spans="1:4" x14ac:dyDescent="0.2">
      <c r="A175" s="267"/>
      <c r="B175" s="267"/>
      <c r="C175" s="267"/>
      <c r="D175" s="267"/>
    </row>
    <row r="176" spans="1:4" x14ac:dyDescent="0.2">
      <c r="A176" s="267"/>
      <c r="B176" s="267"/>
      <c r="C176" s="267"/>
      <c r="D176" s="267"/>
    </row>
    <row r="177" spans="1:4" x14ac:dyDescent="0.2">
      <c r="A177" s="267"/>
      <c r="B177" s="267"/>
      <c r="C177" s="267"/>
      <c r="D177" s="267"/>
    </row>
    <row r="178" spans="1:4" x14ac:dyDescent="0.2">
      <c r="A178" s="267"/>
      <c r="B178" s="267"/>
      <c r="C178" s="267"/>
      <c r="D178" s="267"/>
    </row>
    <row r="179" spans="1:4" x14ac:dyDescent="0.2">
      <c r="A179" s="267"/>
      <c r="B179" s="267"/>
      <c r="C179" s="267"/>
      <c r="D179" s="267"/>
    </row>
    <row r="180" spans="1:4" x14ac:dyDescent="0.2">
      <c r="A180" s="267"/>
      <c r="B180" s="267"/>
      <c r="C180" s="267"/>
      <c r="D180" s="267"/>
    </row>
    <row r="181" spans="1:4" x14ac:dyDescent="0.2">
      <c r="A181" s="267"/>
      <c r="B181" s="267"/>
      <c r="C181" s="267"/>
      <c r="D181" s="267"/>
    </row>
    <row r="182" spans="1:4" x14ac:dyDescent="0.2">
      <c r="A182" s="267"/>
      <c r="B182" s="267"/>
      <c r="C182" s="267"/>
      <c r="D182" s="267"/>
    </row>
    <row r="183" spans="1:4" x14ac:dyDescent="0.2">
      <c r="A183" s="267"/>
      <c r="B183" s="267"/>
      <c r="C183" s="267"/>
      <c r="D183" s="267"/>
    </row>
    <row r="184" spans="1:4" x14ac:dyDescent="0.2">
      <c r="A184" s="267"/>
      <c r="B184" s="267"/>
      <c r="C184" s="267"/>
      <c r="D184" s="267"/>
    </row>
    <row r="185" spans="1:4" x14ac:dyDescent="0.2">
      <c r="A185" s="267"/>
      <c r="B185" s="267"/>
      <c r="C185" s="267"/>
      <c r="D185" s="267"/>
    </row>
    <row r="186" spans="1:4" x14ac:dyDescent="0.2">
      <c r="A186" s="267"/>
      <c r="B186" s="267"/>
      <c r="C186" s="267"/>
      <c r="D186" s="267"/>
    </row>
    <row r="187" spans="1:4" x14ac:dyDescent="0.2">
      <c r="A187" s="267"/>
      <c r="B187" s="267"/>
      <c r="C187" s="267"/>
      <c r="D187" s="267"/>
    </row>
    <row r="188" spans="1:4" x14ac:dyDescent="0.2">
      <c r="A188" s="267"/>
      <c r="B188" s="267"/>
      <c r="C188" s="267"/>
      <c r="D188" s="267"/>
    </row>
    <row r="189" spans="1:4" x14ac:dyDescent="0.2">
      <c r="A189" s="267"/>
      <c r="B189" s="267"/>
      <c r="C189" s="267"/>
      <c r="D189" s="267"/>
    </row>
    <row r="190" spans="1:4" x14ac:dyDescent="0.2">
      <c r="A190" s="267"/>
      <c r="B190" s="267"/>
      <c r="C190" s="267"/>
      <c r="D190" s="267"/>
    </row>
    <row r="191" spans="1:4" x14ac:dyDescent="0.2">
      <c r="A191" s="267"/>
      <c r="B191" s="267"/>
      <c r="C191" s="267"/>
      <c r="D191" s="267"/>
    </row>
    <row r="192" spans="1:4" x14ac:dyDescent="0.2">
      <c r="A192" s="267"/>
      <c r="B192" s="267"/>
      <c r="C192" s="267"/>
      <c r="D192" s="267"/>
    </row>
    <row r="193" spans="1:4" x14ac:dyDescent="0.2">
      <c r="A193" s="267"/>
      <c r="B193" s="267"/>
      <c r="C193" s="267"/>
      <c r="D193" s="267"/>
    </row>
    <row r="194" spans="1:4" x14ac:dyDescent="0.2">
      <c r="A194" s="267"/>
      <c r="B194" s="267"/>
      <c r="C194" s="267"/>
      <c r="D194" s="267"/>
    </row>
    <row r="195" spans="1:4" x14ac:dyDescent="0.2">
      <c r="A195" s="267"/>
      <c r="B195" s="267"/>
      <c r="C195" s="267"/>
      <c r="D195" s="267"/>
    </row>
    <row r="196" spans="1:4" x14ac:dyDescent="0.2">
      <c r="A196" s="267"/>
      <c r="B196" s="267"/>
      <c r="C196" s="267"/>
      <c r="D196" s="267"/>
    </row>
    <row r="197" spans="1:4" x14ac:dyDescent="0.2">
      <c r="A197" s="267"/>
      <c r="B197" s="267"/>
      <c r="C197" s="267"/>
      <c r="D197" s="267"/>
    </row>
    <row r="198" spans="1:4" x14ac:dyDescent="0.2">
      <c r="A198" s="267"/>
      <c r="B198" s="267"/>
      <c r="C198" s="267"/>
      <c r="D198" s="267"/>
    </row>
    <row r="199" spans="1:4" x14ac:dyDescent="0.2">
      <c r="A199" s="267"/>
      <c r="B199" s="267"/>
      <c r="C199" s="267"/>
      <c r="D199" s="267"/>
    </row>
    <row r="200" spans="1:4" x14ac:dyDescent="0.2">
      <c r="A200" s="267"/>
      <c r="B200" s="267"/>
      <c r="C200" s="267"/>
      <c r="D200" s="267"/>
    </row>
    <row r="201" spans="1:4" x14ac:dyDescent="0.2">
      <c r="A201" s="267"/>
      <c r="B201" s="267"/>
      <c r="C201" s="267"/>
      <c r="D201" s="267"/>
    </row>
    <row r="202" spans="1:4" x14ac:dyDescent="0.2">
      <c r="A202" s="267"/>
      <c r="B202" s="267"/>
      <c r="C202" s="267"/>
      <c r="D202" s="267"/>
    </row>
    <row r="203" spans="1:4" x14ac:dyDescent="0.2">
      <c r="A203" s="267"/>
      <c r="B203" s="267"/>
      <c r="C203" s="267"/>
      <c r="D203" s="267"/>
    </row>
    <row r="204" spans="1:4" x14ac:dyDescent="0.2">
      <c r="A204" s="267"/>
      <c r="B204" s="267"/>
      <c r="C204" s="267"/>
      <c r="D204" s="267"/>
    </row>
    <row r="205" spans="1:4" x14ac:dyDescent="0.2">
      <c r="A205" s="267"/>
      <c r="B205" s="267"/>
      <c r="C205" s="267"/>
      <c r="D205" s="267"/>
    </row>
    <row r="206" spans="1:4" x14ac:dyDescent="0.2">
      <c r="A206" s="267"/>
      <c r="B206" s="267"/>
      <c r="C206" s="267"/>
      <c r="D206" s="267"/>
    </row>
    <row r="207" spans="1:4" x14ac:dyDescent="0.2">
      <c r="A207" s="267"/>
      <c r="B207" s="267"/>
      <c r="C207" s="267"/>
      <c r="D207" s="267"/>
    </row>
    <row r="208" spans="1:4" x14ac:dyDescent="0.2">
      <c r="A208" s="267"/>
      <c r="B208" s="267"/>
      <c r="C208" s="267"/>
      <c r="D208" s="267"/>
    </row>
    <row r="209" spans="1:4" x14ac:dyDescent="0.2">
      <c r="A209" s="267"/>
      <c r="B209" s="267"/>
      <c r="C209" s="267"/>
      <c r="D209" s="267"/>
    </row>
    <row r="210" spans="1:4" x14ac:dyDescent="0.2">
      <c r="A210" s="267"/>
      <c r="B210" s="267"/>
      <c r="C210" s="267"/>
      <c r="D210" s="267"/>
    </row>
    <row r="211" spans="1:4" x14ac:dyDescent="0.2">
      <c r="A211" s="267"/>
      <c r="B211" s="267"/>
      <c r="C211" s="267"/>
      <c r="D211" s="267"/>
    </row>
    <row r="212" spans="1:4" x14ac:dyDescent="0.2">
      <c r="A212" s="267"/>
      <c r="B212" s="267"/>
      <c r="C212" s="267"/>
      <c r="D212" s="267"/>
    </row>
    <row r="213" spans="1:4" x14ac:dyDescent="0.2">
      <c r="A213" s="267"/>
      <c r="B213" s="267"/>
      <c r="C213" s="267"/>
      <c r="D213" s="267"/>
    </row>
    <row r="214" spans="1:4" x14ac:dyDescent="0.2">
      <c r="A214" s="267"/>
      <c r="B214" s="267"/>
      <c r="C214" s="267"/>
      <c r="D214" s="267"/>
    </row>
    <row r="215" spans="1:4" x14ac:dyDescent="0.2">
      <c r="A215" s="267"/>
      <c r="B215" s="267"/>
      <c r="C215" s="267"/>
      <c r="D215" s="267"/>
    </row>
    <row r="216" spans="1:4" x14ac:dyDescent="0.2">
      <c r="A216" s="267"/>
      <c r="B216" s="267"/>
      <c r="C216" s="267"/>
      <c r="D216" s="267"/>
    </row>
    <row r="217" spans="1:4" x14ac:dyDescent="0.2">
      <c r="A217" s="267"/>
      <c r="B217" s="267"/>
      <c r="C217" s="267"/>
      <c r="D217" s="267"/>
    </row>
    <row r="218" spans="1:4" x14ac:dyDescent="0.2">
      <c r="A218" s="267"/>
      <c r="B218" s="267"/>
      <c r="C218" s="267"/>
      <c r="D218" s="267"/>
    </row>
    <row r="219" spans="1:4" x14ac:dyDescent="0.2">
      <c r="A219" s="267"/>
      <c r="B219" s="267"/>
      <c r="C219" s="267"/>
      <c r="D219" s="267"/>
    </row>
    <row r="220" spans="1:4" x14ac:dyDescent="0.2">
      <c r="A220" s="267"/>
      <c r="B220" s="267"/>
      <c r="C220" s="267"/>
      <c r="D220" s="267"/>
    </row>
    <row r="221" spans="1:4" x14ac:dyDescent="0.2">
      <c r="A221" s="267"/>
      <c r="B221" s="267"/>
      <c r="C221" s="267"/>
      <c r="D221" s="267"/>
    </row>
    <row r="222" spans="1:4" x14ac:dyDescent="0.2">
      <c r="A222" s="267"/>
      <c r="B222" s="267"/>
      <c r="C222" s="267"/>
      <c r="D222" s="267"/>
    </row>
    <row r="223" spans="1:4" x14ac:dyDescent="0.2">
      <c r="A223" s="267"/>
      <c r="B223" s="267"/>
      <c r="C223" s="267"/>
      <c r="D223" s="267"/>
    </row>
    <row r="224" spans="1:4" x14ac:dyDescent="0.2">
      <c r="A224" s="267"/>
      <c r="B224" s="267"/>
      <c r="C224" s="267"/>
      <c r="D224" s="267"/>
    </row>
    <row r="225" spans="1:4" x14ac:dyDescent="0.2">
      <c r="A225" s="267"/>
      <c r="B225" s="267"/>
      <c r="C225" s="267"/>
      <c r="D225" s="267"/>
    </row>
    <row r="226" spans="1:4" x14ac:dyDescent="0.2">
      <c r="A226" s="267"/>
      <c r="B226" s="267"/>
      <c r="C226" s="267"/>
      <c r="D226" s="267"/>
    </row>
    <row r="227" spans="1:4" x14ac:dyDescent="0.2">
      <c r="A227" s="267"/>
      <c r="B227" s="267"/>
      <c r="C227" s="267"/>
      <c r="D227" s="267"/>
    </row>
    <row r="228" spans="1:4" x14ac:dyDescent="0.2">
      <c r="A228" s="267"/>
      <c r="B228" s="267"/>
      <c r="C228" s="267"/>
      <c r="D228" s="267"/>
    </row>
    <row r="229" spans="1:4" x14ac:dyDescent="0.2">
      <c r="A229" s="267"/>
      <c r="B229" s="267"/>
      <c r="C229" s="267"/>
      <c r="D229" s="267"/>
    </row>
    <row r="230" spans="1:4" x14ac:dyDescent="0.2">
      <c r="A230" s="267"/>
      <c r="B230" s="267"/>
      <c r="C230" s="267"/>
      <c r="D230" s="267"/>
    </row>
    <row r="231" spans="1:4" x14ac:dyDescent="0.2">
      <c r="A231" s="267"/>
      <c r="B231" s="267"/>
      <c r="C231" s="267"/>
      <c r="D231" s="267"/>
    </row>
    <row r="232" spans="1:4" x14ac:dyDescent="0.2">
      <c r="A232" s="267"/>
      <c r="B232" s="267"/>
      <c r="C232" s="267"/>
      <c r="D232" s="267"/>
    </row>
    <row r="233" spans="1:4" x14ac:dyDescent="0.2">
      <c r="A233" s="267"/>
      <c r="B233" s="267"/>
      <c r="C233" s="267"/>
      <c r="D233" s="267"/>
    </row>
    <row r="234" spans="1:4" x14ac:dyDescent="0.2">
      <c r="A234" s="267"/>
      <c r="B234" s="267"/>
      <c r="C234" s="267"/>
      <c r="D234" s="267"/>
    </row>
    <row r="235" spans="1:4" x14ac:dyDescent="0.2">
      <c r="A235" s="267"/>
      <c r="B235" s="267"/>
      <c r="C235" s="267"/>
      <c r="D235" s="267"/>
    </row>
    <row r="236" spans="1:4" x14ac:dyDescent="0.2">
      <c r="A236" s="267"/>
      <c r="B236" s="267"/>
      <c r="C236" s="267"/>
      <c r="D236" s="267"/>
    </row>
    <row r="237" spans="1:4" x14ac:dyDescent="0.2">
      <c r="A237" s="267"/>
      <c r="B237" s="267"/>
      <c r="C237" s="267"/>
      <c r="D237" s="267"/>
    </row>
    <row r="238" spans="1:4" x14ac:dyDescent="0.2">
      <c r="A238" s="267"/>
      <c r="B238" s="267"/>
      <c r="C238" s="267"/>
      <c r="D238" s="267"/>
    </row>
    <row r="239" spans="1:4" x14ac:dyDescent="0.2">
      <c r="A239" s="267"/>
      <c r="B239" s="267"/>
      <c r="C239" s="267"/>
      <c r="D239" s="267"/>
    </row>
    <row r="240" spans="1:4" x14ac:dyDescent="0.2">
      <c r="A240" s="267"/>
      <c r="B240" s="267"/>
      <c r="C240" s="267"/>
      <c r="D240" s="267"/>
    </row>
    <row r="241" spans="1:4" x14ac:dyDescent="0.2">
      <c r="A241" s="267"/>
      <c r="B241" s="267"/>
      <c r="C241" s="267"/>
      <c r="D241" s="267"/>
    </row>
    <row r="242" spans="1:4" x14ac:dyDescent="0.2">
      <c r="A242" s="267"/>
      <c r="B242" s="267"/>
      <c r="C242" s="267"/>
      <c r="D242" s="267"/>
    </row>
    <row r="243" spans="1:4" x14ac:dyDescent="0.2">
      <c r="A243" s="267"/>
      <c r="B243" s="267"/>
      <c r="C243" s="267"/>
      <c r="D243" s="267"/>
    </row>
    <row r="244" spans="1:4" x14ac:dyDescent="0.2">
      <c r="A244" s="267"/>
      <c r="B244" s="267"/>
      <c r="C244" s="267"/>
      <c r="D244" s="267"/>
    </row>
    <row r="245" spans="1:4" x14ac:dyDescent="0.2">
      <c r="A245" s="267"/>
      <c r="B245" s="267"/>
      <c r="C245" s="267"/>
      <c r="D245" s="267"/>
    </row>
    <row r="246" spans="1:4" x14ac:dyDescent="0.2">
      <c r="A246" s="267"/>
      <c r="B246" s="267"/>
      <c r="C246" s="267"/>
      <c r="D246" s="267"/>
    </row>
    <row r="247" spans="1:4" x14ac:dyDescent="0.2">
      <c r="A247" s="267"/>
      <c r="B247" s="267"/>
      <c r="C247" s="267"/>
      <c r="D247" s="267"/>
    </row>
    <row r="248" spans="1:4" x14ac:dyDescent="0.2">
      <c r="A248" s="267"/>
      <c r="B248" s="267"/>
      <c r="C248" s="267"/>
      <c r="D248" s="267"/>
    </row>
    <row r="249" spans="1:4" x14ac:dyDescent="0.2">
      <c r="A249" s="267"/>
      <c r="B249" s="267"/>
      <c r="C249" s="267"/>
      <c r="D249" s="267"/>
    </row>
    <row r="250" spans="1:4" x14ac:dyDescent="0.2">
      <c r="A250" s="267"/>
      <c r="B250" s="267"/>
      <c r="C250" s="267"/>
      <c r="D250" s="267"/>
    </row>
    <row r="251" spans="1:4" x14ac:dyDescent="0.2">
      <c r="A251" s="267"/>
      <c r="B251" s="267"/>
      <c r="C251" s="267"/>
      <c r="D251" s="267"/>
    </row>
    <row r="252" spans="1:4" x14ac:dyDescent="0.2">
      <c r="A252" s="267"/>
      <c r="B252" s="267"/>
      <c r="C252" s="267"/>
      <c r="D252" s="267"/>
    </row>
    <row r="253" spans="1:4" x14ac:dyDescent="0.2">
      <c r="A253" s="267"/>
      <c r="B253" s="267"/>
      <c r="C253" s="267"/>
      <c r="D253" s="267"/>
    </row>
    <row r="254" spans="1:4" x14ac:dyDescent="0.2">
      <c r="A254" s="267"/>
      <c r="B254" s="267"/>
      <c r="C254" s="267"/>
      <c r="D254" s="267"/>
    </row>
    <row r="255" spans="1:4" x14ac:dyDescent="0.2">
      <c r="A255" s="267"/>
      <c r="B255" s="267"/>
      <c r="C255" s="267"/>
      <c r="D255" s="267"/>
    </row>
    <row r="256" spans="1:4" x14ac:dyDescent="0.2">
      <c r="A256" s="267"/>
      <c r="B256" s="267"/>
      <c r="C256" s="267"/>
      <c r="D256" s="267"/>
    </row>
    <row r="257" spans="1:4" x14ac:dyDescent="0.2">
      <c r="A257" s="267"/>
      <c r="B257" s="267"/>
      <c r="C257" s="267"/>
      <c r="D257" s="267"/>
    </row>
    <row r="258" spans="1:4" x14ac:dyDescent="0.2">
      <c r="A258" s="267"/>
      <c r="B258" s="267"/>
      <c r="C258" s="267"/>
      <c r="D258" s="267"/>
    </row>
    <row r="259" spans="1:4" x14ac:dyDescent="0.2">
      <c r="A259" s="267"/>
      <c r="B259" s="267"/>
      <c r="C259" s="267"/>
      <c r="D259" s="267"/>
    </row>
    <row r="260" spans="1:4" x14ac:dyDescent="0.2">
      <c r="A260" s="267"/>
      <c r="B260" s="267"/>
      <c r="C260" s="267"/>
      <c r="D260" s="267"/>
    </row>
    <row r="261" spans="1:4" x14ac:dyDescent="0.2">
      <c r="A261" s="267"/>
      <c r="B261" s="267"/>
      <c r="C261" s="267"/>
      <c r="D261" s="267"/>
    </row>
    <row r="262" spans="1:4" x14ac:dyDescent="0.2">
      <c r="A262" s="267"/>
      <c r="B262" s="267"/>
      <c r="C262" s="267"/>
      <c r="D262" s="267"/>
    </row>
    <row r="263" spans="1:4" x14ac:dyDescent="0.2">
      <c r="A263" s="267"/>
      <c r="B263" s="267"/>
      <c r="C263" s="267"/>
      <c r="D263" s="267"/>
    </row>
    <row r="264" spans="1:4" x14ac:dyDescent="0.2">
      <c r="A264" s="267"/>
      <c r="B264" s="267"/>
      <c r="C264" s="267"/>
      <c r="D264" s="267"/>
    </row>
    <row r="265" spans="1:4" x14ac:dyDescent="0.2">
      <c r="A265" s="267"/>
      <c r="B265" s="267"/>
      <c r="C265" s="267"/>
      <c r="D265" s="267"/>
    </row>
    <row r="266" spans="1:4" x14ac:dyDescent="0.2">
      <c r="A266" s="267"/>
      <c r="B266" s="267"/>
      <c r="C266" s="267"/>
      <c r="D266" s="267"/>
    </row>
    <row r="267" spans="1:4" x14ac:dyDescent="0.2">
      <c r="A267" s="267"/>
      <c r="B267" s="267"/>
      <c r="C267" s="267"/>
      <c r="D267" s="267"/>
    </row>
    <row r="268" spans="1:4" x14ac:dyDescent="0.2">
      <c r="A268" s="267"/>
      <c r="B268" s="267"/>
      <c r="C268" s="267"/>
      <c r="D268" s="267"/>
    </row>
    <row r="269" spans="1:4" x14ac:dyDescent="0.2">
      <c r="A269" s="267"/>
      <c r="B269" s="267"/>
      <c r="C269" s="267"/>
      <c r="D269" s="267"/>
    </row>
    <row r="270" spans="1:4" x14ac:dyDescent="0.2">
      <c r="A270" s="267"/>
      <c r="B270" s="267"/>
      <c r="C270" s="267"/>
      <c r="D270" s="267"/>
    </row>
    <row r="271" spans="1:4" x14ac:dyDescent="0.2">
      <c r="A271" s="267"/>
      <c r="B271" s="267"/>
      <c r="C271" s="267"/>
      <c r="D271" s="267"/>
    </row>
    <row r="272" spans="1:4" x14ac:dyDescent="0.2">
      <c r="A272" s="267"/>
      <c r="B272" s="267"/>
      <c r="C272" s="267"/>
      <c r="D272" s="267"/>
    </row>
    <row r="273" spans="1:4" x14ac:dyDescent="0.2">
      <c r="A273" s="267"/>
      <c r="B273" s="267"/>
      <c r="C273" s="267"/>
      <c r="D273" s="267"/>
    </row>
    <row r="274" spans="1:4" x14ac:dyDescent="0.2">
      <c r="A274" s="267"/>
      <c r="B274" s="267"/>
      <c r="C274" s="267"/>
      <c r="D274" s="267"/>
    </row>
    <row r="275" spans="1:4" x14ac:dyDescent="0.2">
      <c r="A275" s="267"/>
      <c r="B275" s="267"/>
      <c r="C275" s="267"/>
      <c r="D275" s="267"/>
    </row>
    <row r="276" spans="1:4" x14ac:dyDescent="0.2">
      <c r="A276" s="267"/>
      <c r="B276" s="267"/>
      <c r="C276" s="267"/>
      <c r="D276" s="267"/>
    </row>
    <row r="277" spans="1:4" x14ac:dyDescent="0.2">
      <c r="A277" s="267"/>
      <c r="B277" s="267"/>
      <c r="C277" s="267"/>
      <c r="D277" s="267"/>
    </row>
    <row r="278" spans="1:4" x14ac:dyDescent="0.2">
      <c r="A278" s="267"/>
      <c r="B278" s="267"/>
      <c r="C278" s="267"/>
      <c r="D278" s="267"/>
    </row>
    <row r="279" spans="1:4" x14ac:dyDescent="0.2">
      <c r="A279" s="267"/>
      <c r="B279" s="267"/>
      <c r="C279" s="267"/>
      <c r="D279" s="267"/>
    </row>
    <row r="280" spans="1:4" x14ac:dyDescent="0.2">
      <c r="A280" s="267"/>
      <c r="B280" s="267"/>
      <c r="C280" s="267"/>
      <c r="D280" s="267"/>
    </row>
    <row r="281" spans="1:4" x14ac:dyDescent="0.2">
      <c r="A281" s="267"/>
      <c r="B281" s="267"/>
      <c r="C281" s="267"/>
      <c r="D281" s="267"/>
    </row>
    <row r="282" spans="1:4" x14ac:dyDescent="0.2">
      <c r="A282" s="267"/>
      <c r="B282" s="267"/>
      <c r="C282" s="267"/>
      <c r="D282" s="267"/>
    </row>
    <row r="283" spans="1:4" x14ac:dyDescent="0.2">
      <c r="A283" s="267"/>
      <c r="B283" s="267"/>
      <c r="C283" s="267"/>
      <c r="D283" s="267"/>
    </row>
    <row r="284" spans="1:4" x14ac:dyDescent="0.2">
      <c r="A284" s="267"/>
      <c r="B284" s="267"/>
      <c r="C284" s="267"/>
      <c r="D284" s="267"/>
    </row>
    <row r="285" spans="1:4" x14ac:dyDescent="0.2">
      <c r="A285" s="267"/>
      <c r="B285" s="267"/>
      <c r="C285" s="267"/>
      <c r="D285" s="267"/>
    </row>
    <row r="286" spans="1:4" x14ac:dyDescent="0.2">
      <c r="A286" s="267"/>
      <c r="B286" s="267"/>
      <c r="C286" s="267"/>
      <c r="D286" s="267"/>
    </row>
    <row r="287" spans="1:4" x14ac:dyDescent="0.2">
      <c r="A287" s="267"/>
      <c r="B287" s="267"/>
      <c r="C287" s="267"/>
      <c r="D287" s="267"/>
    </row>
    <row r="288" spans="1:4" x14ac:dyDescent="0.2">
      <c r="A288" s="267"/>
      <c r="B288" s="267"/>
      <c r="C288" s="267"/>
      <c r="D288" s="267"/>
    </row>
    <row r="289" spans="1:4" x14ac:dyDescent="0.2">
      <c r="A289" s="267"/>
      <c r="B289" s="267"/>
      <c r="C289" s="267"/>
      <c r="D289" s="267"/>
    </row>
    <row r="290" spans="1:4" x14ac:dyDescent="0.2">
      <c r="A290" s="267"/>
      <c r="B290" s="267"/>
      <c r="C290" s="267"/>
      <c r="D290" s="267"/>
    </row>
    <row r="291" spans="1:4" x14ac:dyDescent="0.2">
      <c r="A291" s="267"/>
      <c r="B291" s="267"/>
      <c r="C291" s="267"/>
      <c r="D291" s="267"/>
    </row>
    <row r="292" spans="1:4" x14ac:dyDescent="0.2">
      <c r="A292" s="267"/>
      <c r="B292" s="267"/>
      <c r="C292" s="267"/>
      <c r="D292" s="267"/>
    </row>
    <row r="293" spans="1:4" x14ac:dyDescent="0.2">
      <c r="A293" s="267"/>
      <c r="B293" s="267"/>
      <c r="C293" s="267"/>
      <c r="D293" s="267"/>
    </row>
    <row r="294" spans="1:4" x14ac:dyDescent="0.2">
      <c r="A294" s="267"/>
      <c r="B294" s="267"/>
      <c r="C294" s="267"/>
      <c r="D294" s="267"/>
    </row>
    <row r="295" spans="1:4" x14ac:dyDescent="0.2">
      <c r="A295" s="267"/>
      <c r="B295" s="267"/>
      <c r="C295" s="267"/>
      <c r="D295" s="267"/>
    </row>
    <row r="296" spans="1:4" x14ac:dyDescent="0.2">
      <c r="A296" s="267"/>
      <c r="B296" s="267"/>
      <c r="C296" s="267"/>
      <c r="D296" s="267"/>
    </row>
    <row r="297" spans="1:4" x14ac:dyDescent="0.2">
      <c r="A297" s="267"/>
      <c r="B297" s="267"/>
      <c r="C297" s="267"/>
      <c r="D297" s="267"/>
    </row>
    <row r="298" spans="1:4" x14ac:dyDescent="0.2">
      <c r="A298" s="267"/>
      <c r="B298" s="267"/>
      <c r="C298" s="267"/>
      <c r="D298" s="267"/>
    </row>
    <row r="299" spans="1:4" x14ac:dyDescent="0.2">
      <c r="A299" s="267"/>
      <c r="B299" s="267"/>
      <c r="C299" s="267"/>
      <c r="D299" s="267"/>
    </row>
    <row r="300" spans="1:4" x14ac:dyDescent="0.2">
      <c r="A300" s="267"/>
      <c r="B300" s="267"/>
      <c r="C300" s="267"/>
      <c r="D300" s="267"/>
    </row>
    <row r="301" spans="1:4" x14ac:dyDescent="0.2">
      <c r="A301" s="267"/>
      <c r="B301" s="267"/>
      <c r="C301" s="267"/>
      <c r="D301" s="267"/>
    </row>
    <row r="302" spans="1:4" x14ac:dyDescent="0.2">
      <c r="A302" s="267"/>
      <c r="B302" s="267"/>
      <c r="C302" s="267"/>
      <c r="D302" s="267"/>
    </row>
    <row r="303" spans="1:4" x14ac:dyDescent="0.2">
      <c r="A303" s="267"/>
      <c r="B303" s="267"/>
      <c r="C303" s="267"/>
      <c r="D303" s="267"/>
    </row>
    <row r="304" spans="1:4" x14ac:dyDescent="0.2">
      <c r="A304" s="267"/>
      <c r="B304" s="267"/>
      <c r="C304" s="267"/>
      <c r="D304" s="267"/>
    </row>
    <row r="305" spans="1:4" x14ac:dyDescent="0.2">
      <c r="A305" s="267"/>
      <c r="B305" s="267"/>
      <c r="C305" s="267"/>
      <c r="D305" s="267"/>
    </row>
    <row r="306" spans="1:4" x14ac:dyDescent="0.2">
      <c r="A306" s="267"/>
      <c r="B306" s="267"/>
      <c r="C306" s="267"/>
      <c r="D306" s="267"/>
    </row>
    <row r="307" spans="1:4" x14ac:dyDescent="0.2">
      <c r="A307" s="267"/>
      <c r="B307" s="267"/>
      <c r="C307" s="267"/>
      <c r="D307" s="267"/>
    </row>
    <row r="308" spans="1:4" x14ac:dyDescent="0.2">
      <c r="A308" s="267"/>
      <c r="B308" s="267"/>
      <c r="C308" s="267"/>
      <c r="D308" s="267"/>
    </row>
    <row r="309" spans="1:4" x14ac:dyDescent="0.2">
      <c r="A309" s="267"/>
      <c r="B309" s="267"/>
      <c r="C309" s="267"/>
      <c r="D309" s="267"/>
    </row>
    <row r="310" spans="1:4" x14ac:dyDescent="0.2">
      <c r="A310" s="267"/>
      <c r="B310" s="267"/>
      <c r="C310" s="267"/>
      <c r="D310" s="267"/>
    </row>
    <row r="311" spans="1:4" x14ac:dyDescent="0.2">
      <c r="A311" s="267"/>
      <c r="B311" s="267"/>
      <c r="C311" s="267"/>
      <c r="D311" s="267"/>
    </row>
    <row r="312" spans="1:4" x14ac:dyDescent="0.2">
      <c r="A312" s="267"/>
      <c r="B312" s="267"/>
      <c r="C312" s="267"/>
      <c r="D312" s="267"/>
    </row>
    <row r="313" spans="1:4" x14ac:dyDescent="0.2">
      <c r="A313" s="267"/>
      <c r="B313" s="267"/>
      <c r="C313" s="267"/>
      <c r="D313" s="267"/>
    </row>
    <row r="314" spans="1:4" x14ac:dyDescent="0.2">
      <c r="A314" s="267"/>
      <c r="B314" s="267"/>
      <c r="C314" s="267"/>
      <c r="D314" s="267"/>
    </row>
    <row r="315" spans="1:4" x14ac:dyDescent="0.2">
      <c r="A315" s="267"/>
      <c r="B315" s="267"/>
      <c r="C315" s="267"/>
      <c r="D315" s="267"/>
    </row>
    <row r="316" spans="1:4" x14ac:dyDescent="0.2">
      <c r="A316" s="267"/>
      <c r="B316" s="267"/>
      <c r="C316" s="267"/>
      <c r="D316" s="267"/>
    </row>
    <row r="317" spans="1:4" x14ac:dyDescent="0.2">
      <c r="A317" s="267"/>
      <c r="B317" s="267"/>
      <c r="C317" s="267"/>
      <c r="D317" s="267"/>
    </row>
    <row r="318" spans="1:4" x14ac:dyDescent="0.2">
      <c r="A318" s="267"/>
      <c r="B318" s="267"/>
      <c r="C318" s="267"/>
      <c r="D318" s="267"/>
    </row>
    <row r="319" spans="1:4" x14ac:dyDescent="0.2">
      <c r="A319" s="267"/>
      <c r="B319" s="267"/>
      <c r="C319" s="267"/>
      <c r="D319" s="267"/>
    </row>
    <row r="320" spans="1:4" x14ac:dyDescent="0.2">
      <c r="A320" s="267"/>
      <c r="B320" s="267"/>
      <c r="C320" s="267"/>
      <c r="D320" s="267"/>
    </row>
    <row r="321" spans="1:4" x14ac:dyDescent="0.2">
      <c r="A321" s="267"/>
      <c r="B321" s="267"/>
      <c r="C321" s="267"/>
      <c r="D321" s="267"/>
    </row>
    <row r="322" spans="1:4" x14ac:dyDescent="0.2">
      <c r="A322" s="267"/>
      <c r="B322" s="267"/>
      <c r="C322" s="267"/>
      <c r="D322" s="267"/>
    </row>
    <row r="323" spans="1:4" x14ac:dyDescent="0.2">
      <c r="A323" s="267"/>
      <c r="B323" s="267"/>
      <c r="C323" s="267"/>
      <c r="D323" s="267"/>
    </row>
    <row r="324" spans="1:4" x14ac:dyDescent="0.2">
      <c r="A324" s="267"/>
      <c r="B324" s="267"/>
      <c r="C324" s="267"/>
      <c r="D324" s="267"/>
    </row>
    <row r="325" spans="1:4" x14ac:dyDescent="0.2">
      <c r="A325" s="267"/>
      <c r="B325" s="267"/>
      <c r="C325" s="267"/>
      <c r="D325" s="267"/>
    </row>
    <row r="326" spans="1:4" x14ac:dyDescent="0.2">
      <c r="A326" s="267"/>
      <c r="B326" s="267"/>
      <c r="C326" s="267"/>
      <c r="D326" s="267"/>
    </row>
    <row r="327" spans="1:4" x14ac:dyDescent="0.2">
      <c r="A327" s="267"/>
      <c r="B327" s="267"/>
      <c r="C327" s="267"/>
      <c r="D327" s="267"/>
    </row>
    <row r="328" spans="1:4" x14ac:dyDescent="0.2">
      <c r="A328" s="267"/>
      <c r="B328" s="267"/>
      <c r="C328" s="267"/>
      <c r="D328" s="267"/>
    </row>
    <row r="329" spans="1:4" x14ac:dyDescent="0.2">
      <c r="A329" s="267"/>
      <c r="B329" s="267"/>
      <c r="C329" s="267"/>
      <c r="D329" s="267"/>
    </row>
    <row r="330" spans="1:4" x14ac:dyDescent="0.2">
      <c r="A330" s="267"/>
      <c r="B330" s="267"/>
      <c r="C330" s="267"/>
      <c r="D330" s="267"/>
    </row>
    <row r="331" spans="1:4" x14ac:dyDescent="0.2">
      <c r="A331" s="267"/>
      <c r="B331" s="267"/>
      <c r="C331" s="267"/>
      <c r="D331" s="267"/>
    </row>
    <row r="332" spans="1:4" x14ac:dyDescent="0.2">
      <c r="A332" s="267"/>
      <c r="B332" s="267"/>
      <c r="C332" s="267"/>
      <c r="D332" s="267"/>
    </row>
    <row r="333" spans="1:4" x14ac:dyDescent="0.2">
      <c r="A333" s="267"/>
      <c r="B333" s="267"/>
      <c r="C333" s="267"/>
      <c r="D333" s="267"/>
    </row>
    <row r="334" spans="1:4" x14ac:dyDescent="0.2">
      <c r="A334" s="267"/>
      <c r="B334" s="267"/>
      <c r="C334" s="267"/>
      <c r="D334" s="267"/>
    </row>
    <row r="335" spans="1:4" x14ac:dyDescent="0.2">
      <c r="A335" s="267"/>
      <c r="B335" s="267"/>
      <c r="C335" s="267"/>
      <c r="D335" s="267"/>
    </row>
    <row r="336" spans="1:4" x14ac:dyDescent="0.2">
      <c r="A336" s="267"/>
      <c r="B336" s="267"/>
      <c r="C336" s="267"/>
      <c r="D336" s="267"/>
    </row>
    <row r="337" spans="1:4" x14ac:dyDescent="0.2">
      <c r="A337" s="267"/>
      <c r="B337" s="267"/>
      <c r="C337" s="267"/>
      <c r="D337" s="267"/>
    </row>
    <row r="338" spans="1:4" x14ac:dyDescent="0.2">
      <c r="A338" s="267"/>
      <c r="B338" s="267"/>
      <c r="C338" s="267"/>
      <c r="D338" s="267"/>
    </row>
    <row r="339" spans="1:4" x14ac:dyDescent="0.2">
      <c r="A339" s="267"/>
      <c r="B339" s="267"/>
      <c r="C339" s="267"/>
      <c r="D339" s="267"/>
    </row>
    <row r="340" spans="1:4" x14ac:dyDescent="0.2">
      <c r="A340" s="267"/>
      <c r="B340" s="267"/>
      <c r="C340" s="267"/>
      <c r="D340" s="267"/>
    </row>
    <row r="341" spans="1:4" x14ac:dyDescent="0.2">
      <c r="A341" s="267"/>
      <c r="B341" s="267"/>
      <c r="C341" s="267"/>
      <c r="D341" s="267"/>
    </row>
    <row r="342" spans="1:4" x14ac:dyDescent="0.2">
      <c r="A342" s="267"/>
      <c r="B342" s="267"/>
      <c r="C342" s="267"/>
      <c r="D342" s="267"/>
    </row>
    <row r="343" spans="1:4" x14ac:dyDescent="0.2">
      <c r="A343" s="267"/>
      <c r="B343" s="267"/>
      <c r="C343" s="267"/>
      <c r="D343" s="267"/>
    </row>
    <row r="344" spans="1:4" x14ac:dyDescent="0.2">
      <c r="A344" s="267"/>
      <c r="B344" s="267"/>
      <c r="C344" s="267"/>
      <c r="D344" s="267"/>
    </row>
    <row r="345" spans="1:4" x14ac:dyDescent="0.2">
      <c r="A345" s="267"/>
      <c r="B345" s="267"/>
      <c r="C345" s="267"/>
      <c r="D345" s="267"/>
    </row>
    <row r="346" spans="1:4" x14ac:dyDescent="0.2">
      <c r="A346" s="267"/>
      <c r="B346" s="267"/>
      <c r="C346" s="267"/>
      <c r="D346" s="267"/>
    </row>
    <row r="347" spans="1:4" x14ac:dyDescent="0.2">
      <c r="A347" s="267"/>
      <c r="B347" s="267"/>
      <c r="C347" s="267"/>
      <c r="D347" s="267"/>
    </row>
    <row r="348" spans="1:4" x14ac:dyDescent="0.2">
      <c r="A348" s="267"/>
      <c r="B348" s="267"/>
      <c r="C348" s="267"/>
      <c r="D348" s="267"/>
    </row>
    <row r="349" spans="1:4" x14ac:dyDescent="0.2">
      <c r="A349" s="267"/>
      <c r="B349" s="267"/>
      <c r="C349" s="267"/>
      <c r="D349" s="267"/>
    </row>
    <row r="350" spans="1:4" x14ac:dyDescent="0.2">
      <c r="A350" s="267"/>
      <c r="B350" s="267"/>
      <c r="C350" s="267"/>
      <c r="D350" s="267"/>
    </row>
    <row r="351" spans="1:4" x14ac:dyDescent="0.2">
      <c r="A351" s="267"/>
      <c r="B351" s="267"/>
      <c r="C351" s="267"/>
      <c r="D351" s="267"/>
    </row>
    <row r="352" spans="1:4" x14ac:dyDescent="0.2">
      <c r="A352" s="267"/>
      <c r="B352" s="267"/>
      <c r="C352" s="267"/>
      <c r="D352" s="267"/>
    </row>
    <row r="353" spans="1:4" x14ac:dyDescent="0.2">
      <c r="A353" s="267"/>
      <c r="B353" s="267"/>
      <c r="C353" s="267"/>
      <c r="D353" s="267"/>
    </row>
    <row r="354" spans="1:4" x14ac:dyDescent="0.2">
      <c r="A354" s="267"/>
      <c r="B354" s="267"/>
      <c r="C354" s="267"/>
      <c r="D354" s="267"/>
    </row>
    <row r="355" spans="1:4" x14ac:dyDescent="0.2">
      <c r="A355" s="267"/>
      <c r="B355" s="267"/>
      <c r="C355" s="267"/>
      <c r="D355" s="267"/>
    </row>
    <row r="356" spans="1:4" x14ac:dyDescent="0.2">
      <c r="A356" s="267"/>
      <c r="B356" s="267"/>
      <c r="C356" s="267"/>
      <c r="D356" s="267"/>
    </row>
    <row r="357" spans="1:4" x14ac:dyDescent="0.2">
      <c r="A357" s="267"/>
      <c r="B357" s="267"/>
      <c r="C357" s="267"/>
      <c r="D357" s="267"/>
    </row>
    <row r="358" spans="1:4" x14ac:dyDescent="0.2">
      <c r="A358" s="267"/>
      <c r="B358" s="267"/>
      <c r="C358" s="267"/>
      <c r="D358" s="267"/>
    </row>
    <row r="359" spans="1:4" x14ac:dyDescent="0.2">
      <c r="A359" s="267"/>
      <c r="B359" s="267"/>
      <c r="C359" s="267"/>
      <c r="D359" s="267"/>
    </row>
    <row r="360" spans="1:4" x14ac:dyDescent="0.2">
      <c r="A360" s="267"/>
      <c r="B360" s="267"/>
      <c r="C360" s="267"/>
      <c r="D360" s="267"/>
    </row>
    <row r="361" spans="1:4" x14ac:dyDescent="0.2">
      <c r="A361" s="267"/>
      <c r="B361" s="267"/>
      <c r="C361" s="267"/>
      <c r="D361" s="267"/>
    </row>
    <row r="362" spans="1:4" x14ac:dyDescent="0.2">
      <c r="A362" s="267"/>
      <c r="B362" s="267"/>
      <c r="C362" s="267"/>
      <c r="D362" s="267"/>
    </row>
    <row r="363" spans="1:4" x14ac:dyDescent="0.2">
      <c r="A363" s="267"/>
      <c r="B363" s="267"/>
      <c r="C363" s="267"/>
      <c r="D363" s="267"/>
    </row>
    <row r="364" spans="1:4" x14ac:dyDescent="0.2">
      <c r="A364" s="267"/>
      <c r="B364" s="267"/>
      <c r="C364" s="267"/>
      <c r="D364" s="267"/>
    </row>
    <row r="365" spans="1:4" x14ac:dyDescent="0.2">
      <c r="A365" s="267"/>
      <c r="B365" s="267"/>
      <c r="C365" s="267"/>
      <c r="D365" s="267"/>
    </row>
    <row r="366" spans="1:4" x14ac:dyDescent="0.2">
      <c r="A366" s="267"/>
      <c r="B366" s="267"/>
      <c r="C366" s="267"/>
      <c r="D366" s="267"/>
    </row>
    <row r="367" spans="1:4" x14ac:dyDescent="0.2">
      <c r="A367" s="267"/>
      <c r="B367" s="267"/>
      <c r="C367" s="267"/>
      <c r="D367" s="267"/>
    </row>
    <row r="368" spans="1:4" x14ac:dyDescent="0.2">
      <c r="A368" s="267"/>
      <c r="B368" s="267"/>
      <c r="C368" s="267"/>
      <c r="D368" s="267"/>
    </row>
    <row r="369" spans="1:4" x14ac:dyDescent="0.2">
      <c r="A369" s="267"/>
      <c r="B369" s="267"/>
      <c r="C369" s="267"/>
      <c r="D369" s="267"/>
    </row>
    <row r="370" spans="1:4" x14ac:dyDescent="0.2">
      <c r="A370" s="267"/>
      <c r="B370" s="267"/>
      <c r="C370" s="267"/>
      <c r="D370" s="267"/>
    </row>
    <row r="371" spans="1:4" x14ac:dyDescent="0.2">
      <c r="A371" s="267"/>
      <c r="B371" s="267"/>
      <c r="C371" s="267"/>
      <c r="D371" s="267"/>
    </row>
    <row r="372" spans="1:4" x14ac:dyDescent="0.2">
      <c r="A372" s="267"/>
      <c r="B372" s="267"/>
      <c r="C372" s="267"/>
      <c r="D372" s="267"/>
    </row>
    <row r="373" spans="1:4" x14ac:dyDescent="0.2">
      <c r="A373" s="267"/>
      <c r="B373" s="267"/>
      <c r="C373" s="267"/>
      <c r="D373" s="267"/>
    </row>
    <row r="374" spans="1:4" x14ac:dyDescent="0.2">
      <c r="A374" s="267"/>
      <c r="B374" s="267"/>
      <c r="C374" s="267"/>
      <c r="D374" s="267"/>
    </row>
    <row r="375" spans="1:4" x14ac:dyDescent="0.2">
      <c r="A375" s="267"/>
      <c r="B375" s="267"/>
      <c r="C375" s="267"/>
      <c r="D375" s="267"/>
    </row>
    <row r="376" spans="1:4" x14ac:dyDescent="0.2">
      <c r="A376" s="267"/>
      <c r="B376" s="267"/>
      <c r="C376" s="267"/>
      <c r="D376" s="267"/>
    </row>
    <row r="377" spans="1:4" x14ac:dyDescent="0.2">
      <c r="A377" s="267"/>
      <c r="B377" s="267"/>
      <c r="C377" s="267"/>
      <c r="D377" s="267"/>
    </row>
    <row r="378" spans="1:4" x14ac:dyDescent="0.2">
      <c r="A378" s="267"/>
      <c r="B378" s="267"/>
      <c r="C378" s="267"/>
      <c r="D378" s="267"/>
    </row>
    <row r="379" spans="1:4" x14ac:dyDescent="0.2">
      <c r="A379" s="267"/>
      <c r="B379" s="267"/>
      <c r="C379" s="267"/>
      <c r="D379" s="267"/>
    </row>
    <row r="380" spans="1:4" x14ac:dyDescent="0.2">
      <c r="A380" s="267"/>
      <c r="B380" s="267"/>
      <c r="C380" s="267"/>
      <c r="D380" s="267"/>
    </row>
    <row r="381" spans="1:4" x14ac:dyDescent="0.2">
      <c r="A381" s="267"/>
      <c r="B381" s="267"/>
      <c r="C381" s="267"/>
      <c r="D381" s="267"/>
    </row>
    <row r="382" spans="1:4" x14ac:dyDescent="0.2">
      <c r="A382" s="267"/>
      <c r="B382" s="267"/>
      <c r="C382" s="267"/>
      <c r="D382" s="267"/>
    </row>
    <row r="383" spans="1:4" x14ac:dyDescent="0.2">
      <c r="A383" s="267"/>
      <c r="B383" s="267"/>
      <c r="C383" s="267"/>
      <c r="D383" s="267"/>
    </row>
    <row r="384" spans="1:4" x14ac:dyDescent="0.2">
      <c r="A384" s="267"/>
      <c r="B384" s="267"/>
      <c r="C384" s="267"/>
      <c r="D384" s="267"/>
    </row>
    <row r="385" spans="1:4" x14ac:dyDescent="0.2">
      <c r="A385" s="267"/>
      <c r="B385" s="267"/>
      <c r="C385" s="267"/>
      <c r="D385" s="267"/>
    </row>
    <row r="386" spans="1:4" x14ac:dyDescent="0.2">
      <c r="A386" s="267"/>
      <c r="B386" s="267"/>
      <c r="C386" s="267"/>
      <c r="D386" s="267"/>
    </row>
    <row r="387" spans="1:4" x14ac:dyDescent="0.2">
      <c r="A387" s="267"/>
      <c r="B387" s="267"/>
      <c r="C387" s="267"/>
      <c r="D387" s="267"/>
    </row>
    <row r="388" spans="1:4" x14ac:dyDescent="0.2">
      <c r="A388" s="267"/>
      <c r="B388" s="267"/>
      <c r="C388" s="267"/>
      <c r="D388" s="267"/>
    </row>
    <row r="389" spans="1:4" x14ac:dyDescent="0.2">
      <c r="A389" s="267"/>
      <c r="B389" s="267"/>
      <c r="C389" s="267"/>
      <c r="D389" s="267"/>
    </row>
    <row r="390" spans="1:4" x14ac:dyDescent="0.2">
      <c r="A390" s="267"/>
      <c r="B390" s="267"/>
      <c r="C390" s="267"/>
      <c r="D390" s="267"/>
    </row>
    <row r="391" spans="1:4" x14ac:dyDescent="0.2">
      <c r="A391" s="267"/>
      <c r="B391" s="267"/>
      <c r="C391" s="267"/>
      <c r="D391" s="267"/>
    </row>
    <row r="392" spans="1:4" x14ac:dyDescent="0.2">
      <c r="A392" s="267"/>
      <c r="B392" s="267"/>
      <c r="C392" s="267"/>
      <c r="D392" s="267"/>
    </row>
    <row r="393" spans="1:4" x14ac:dyDescent="0.2">
      <c r="A393" s="267"/>
      <c r="B393" s="267"/>
      <c r="C393" s="267"/>
      <c r="D393" s="267"/>
    </row>
    <row r="394" spans="1:4" x14ac:dyDescent="0.2">
      <c r="A394" s="267"/>
      <c r="B394" s="267"/>
      <c r="C394" s="267"/>
      <c r="D394" s="267"/>
    </row>
    <row r="395" spans="1:4" x14ac:dyDescent="0.2">
      <c r="A395" s="267"/>
      <c r="B395" s="267"/>
      <c r="C395" s="267"/>
      <c r="D395" s="267"/>
    </row>
    <row r="396" spans="1:4" x14ac:dyDescent="0.2">
      <c r="A396" s="267"/>
      <c r="B396" s="267"/>
      <c r="C396" s="267"/>
      <c r="D396" s="267"/>
    </row>
    <row r="397" spans="1:4" x14ac:dyDescent="0.2">
      <c r="A397" s="267"/>
      <c r="B397" s="267"/>
      <c r="C397" s="267"/>
      <c r="D397" s="267"/>
    </row>
    <row r="398" spans="1:4" x14ac:dyDescent="0.2">
      <c r="A398" s="267"/>
      <c r="B398" s="267"/>
      <c r="C398" s="267"/>
      <c r="D398" s="267"/>
    </row>
    <row r="399" spans="1:4" x14ac:dyDescent="0.2">
      <c r="A399" s="267"/>
      <c r="B399" s="267"/>
      <c r="C399" s="267"/>
      <c r="D399" s="267"/>
    </row>
    <row r="400" spans="1:4" x14ac:dyDescent="0.2">
      <c r="A400" s="267"/>
      <c r="B400" s="267"/>
      <c r="C400" s="267"/>
      <c r="D400" s="267"/>
    </row>
    <row r="401" spans="1:4" x14ac:dyDescent="0.2">
      <c r="A401" s="267"/>
      <c r="B401" s="267"/>
      <c r="C401" s="267"/>
      <c r="D401" s="267"/>
    </row>
    <row r="402" spans="1:4" x14ac:dyDescent="0.2">
      <c r="A402" s="267"/>
      <c r="B402" s="267"/>
      <c r="C402" s="267"/>
      <c r="D402" s="267"/>
    </row>
    <row r="403" spans="1:4" x14ac:dyDescent="0.2">
      <c r="A403" s="267"/>
      <c r="B403" s="267"/>
      <c r="C403" s="267"/>
      <c r="D403" s="267"/>
    </row>
    <row r="404" spans="1:4" x14ac:dyDescent="0.2">
      <c r="A404" s="267"/>
      <c r="B404" s="267"/>
      <c r="C404" s="267"/>
      <c r="D404" s="267"/>
    </row>
    <row r="405" spans="1:4" x14ac:dyDescent="0.2">
      <c r="A405" s="267"/>
      <c r="B405" s="267"/>
      <c r="C405" s="267"/>
      <c r="D405" s="267"/>
    </row>
    <row r="406" spans="1:4" x14ac:dyDescent="0.2">
      <c r="A406" s="267"/>
      <c r="B406" s="267"/>
      <c r="C406" s="267"/>
      <c r="D406" s="267"/>
    </row>
    <row r="407" spans="1:4" x14ac:dyDescent="0.2">
      <c r="A407" s="267"/>
      <c r="B407" s="267"/>
      <c r="C407" s="267"/>
      <c r="D407" s="267"/>
    </row>
    <row r="408" spans="1:4" x14ac:dyDescent="0.2">
      <c r="A408" s="267"/>
      <c r="B408" s="267"/>
      <c r="C408" s="267"/>
      <c r="D408" s="267"/>
    </row>
    <row r="409" spans="1:4" x14ac:dyDescent="0.2">
      <c r="A409" s="267"/>
      <c r="B409" s="267"/>
      <c r="C409" s="267"/>
      <c r="D409" s="267"/>
    </row>
    <row r="410" spans="1:4" x14ac:dyDescent="0.2">
      <c r="A410" s="267"/>
      <c r="B410" s="267"/>
      <c r="C410" s="267"/>
      <c r="D410" s="267"/>
    </row>
    <row r="411" spans="1:4" x14ac:dyDescent="0.2">
      <c r="A411" s="267"/>
      <c r="B411" s="267"/>
      <c r="C411" s="267"/>
      <c r="D411" s="267"/>
    </row>
    <row r="412" spans="1:4" x14ac:dyDescent="0.2">
      <c r="A412" s="267"/>
      <c r="B412" s="267"/>
      <c r="C412" s="267"/>
      <c r="D412" s="267"/>
    </row>
    <row r="413" spans="1:4" x14ac:dyDescent="0.2">
      <c r="A413" s="267"/>
      <c r="B413" s="267"/>
      <c r="C413" s="267"/>
      <c r="D413" s="267"/>
    </row>
    <row r="414" spans="1:4" x14ac:dyDescent="0.2">
      <c r="A414" s="267"/>
      <c r="B414" s="267"/>
      <c r="C414" s="267"/>
      <c r="D414" s="267"/>
    </row>
    <row r="415" spans="1:4" x14ac:dyDescent="0.2">
      <c r="A415" s="267"/>
      <c r="B415" s="267"/>
      <c r="C415" s="267"/>
      <c r="D415" s="267"/>
    </row>
    <row r="416" spans="1:4" x14ac:dyDescent="0.2">
      <c r="A416" s="267"/>
      <c r="B416" s="267"/>
      <c r="C416" s="267"/>
      <c r="D416" s="267"/>
    </row>
    <row r="417" spans="1:4" x14ac:dyDescent="0.2">
      <c r="A417" s="267"/>
      <c r="B417" s="267"/>
      <c r="C417" s="267"/>
      <c r="D417" s="267"/>
    </row>
    <row r="418" spans="1:4" x14ac:dyDescent="0.2">
      <c r="A418" s="267"/>
      <c r="B418" s="267"/>
      <c r="C418" s="267"/>
      <c r="D418" s="267"/>
    </row>
    <row r="419" spans="1:4" x14ac:dyDescent="0.2">
      <c r="A419" s="267"/>
      <c r="B419" s="267"/>
      <c r="C419" s="267"/>
      <c r="D419" s="267"/>
    </row>
    <row r="420" spans="1:4" x14ac:dyDescent="0.2">
      <c r="A420" s="267"/>
      <c r="B420" s="267"/>
      <c r="C420" s="267"/>
      <c r="D420" s="267"/>
    </row>
    <row r="421" spans="1:4" x14ac:dyDescent="0.2">
      <c r="A421" s="267"/>
      <c r="B421" s="267"/>
      <c r="C421" s="267"/>
      <c r="D421" s="267"/>
    </row>
    <row r="422" spans="1:4" x14ac:dyDescent="0.2">
      <c r="A422" s="267"/>
      <c r="B422" s="267"/>
      <c r="C422" s="267"/>
      <c r="D422" s="267"/>
    </row>
    <row r="423" spans="1:4" x14ac:dyDescent="0.2">
      <c r="A423" s="267"/>
      <c r="B423" s="267"/>
      <c r="C423" s="267"/>
      <c r="D423" s="267"/>
    </row>
    <row r="424" spans="1:4" x14ac:dyDescent="0.2">
      <c r="A424" s="267"/>
      <c r="B424" s="267"/>
      <c r="C424" s="267"/>
      <c r="D424" s="267"/>
    </row>
    <row r="425" spans="1:4" x14ac:dyDescent="0.2">
      <c r="A425" s="267"/>
      <c r="B425" s="267"/>
      <c r="C425" s="267"/>
      <c r="D425" s="267"/>
    </row>
    <row r="426" spans="1:4" x14ac:dyDescent="0.2">
      <c r="A426" s="267"/>
      <c r="B426" s="267"/>
      <c r="C426" s="267"/>
      <c r="D426" s="267"/>
    </row>
    <row r="427" spans="1:4" x14ac:dyDescent="0.2">
      <c r="A427" s="267"/>
      <c r="B427" s="267"/>
      <c r="C427" s="267"/>
      <c r="D427" s="267"/>
    </row>
    <row r="428" spans="1:4" x14ac:dyDescent="0.2">
      <c r="A428" s="267"/>
      <c r="B428" s="267"/>
      <c r="C428" s="267"/>
      <c r="D428" s="267"/>
    </row>
    <row r="429" spans="1:4" x14ac:dyDescent="0.2">
      <c r="A429" s="267"/>
      <c r="B429" s="267"/>
      <c r="C429" s="267"/>
      <c r="D429" s="267"/>
    </row>
    <row r="430" spans="1:4" x14ac:dyDescent="0.2">
      <c r="A430" s="267"/>
      <c r="B430" s="267"/>
      <c r="C430" s="267"/>
      <c r="D430" s="267"/>
    </row>
    <row r="431" spans="1:4" x14ac:dyDescent="0.2">
      <c r="A431" s="267"/>
      <c r="B431" s="267"/>
      <c r="C431" s="267"/>
      <c r="D431" s="267"/>
    </row>
    <row r="432" spans="1:4" x14ac:dyDescent="0.2">
      <c r="A432" s="267"/>
      <c r="B432" s="267"/>
      <c r="C432" s="267"/>
      <c r="D432" s="267"/>
    </row>
    <row r="433" spans="1:4" x14ac:dyDescent="0.2">
      <c r="A433" s="267"/>
      <c r="B433" s="267"/>
      <c r="C433" s="267"/>
      <c r="D433" s="267"/>
    </row>
    <row r="434" spans="1:4" x14ac:dyDescent="0.2">
      <c r="A434" s="267"/>
      <c r="B434" s="267"/>
      <c r="C434" s="267"/>
      <c r="D434" s="267"/>
    </row>
    <row r="435" spans="1:4" x14ac:dyDescent="0.2">
      <c r="A435" s="267"/>
      <c r="B435" s="267"/>
      <c r="C435" s="267"/>
      <c r="D435" s="267"/>
    </row>
    <row r="436" spans="1:4" x14ac:dyDescent="0.2">
      <c r="A436" s="267"/>
      <c r="B436" s="267"/>
      <c r="C436" s="267"/>
      <c r="D436" s="267"/>
    </row>
    <row r="437" spans="1:4" x14ac:dyDescent="0.2">
      <c r="A437" s="267"/>
      <c r="B437" s="267"/>
      <c r="C437" s="267"/>
      <c r="D437" s="267"/>
    </row>
    <row r="438" spans="1:4" x14ac:dyDescent="0.2">
      <c r="A438" s="267"/>
      <c r="B438" s="267"/>
      <c r="C438" s="267"/>
      <c r="D438" s="267"/>
    </row>
    <row r="439" spans="1:4" x14ac:dyDescent="0.2">
      <c r="A439" s="267"/>
      <c r="B439" s="267"/>
      <c r="C439" s="267"/>
      <c r="D439" s="267"/>
    </row>
    <row r="440" spans="1:4" x14ac:dyDescent="0.2">
      <c r="A440" s="267"/>
      <c r="B440" s="267"/>
      <c r="C440" s="267"/>
      <c r="D440" s="267"/>
    </row>
    <row r="441" spans="1:4" x14ac:dyDescent="0.2">
      <c r="A441" s="267"/>
      <c r="B441" s="267"/>
      <c r="C441" s="267"/>
      <c r="D441" s="267"/>
    </row>
    <row r="442" spans="1:4" x14ac:dyDescent="0.2">
      <c r="A442" s="267"/>
      <c r="B442" s="267"/>
      <c r="C442" s="267"/>
      <c r="D442" s="267"/>
    </row>
    <row r="443" spans="1:4" x14ac:dyDescent="0.2">
      <c r="A443" s="267"/>
      <c r="B443" s="267"/>
      <c r="C443" s="267"/>
      <c r="D443" s="267"/>
    </row>
    <row r="444" spans="1:4" x14ac:dyDescent="0.2">
      <c r="A444" s="267"/>
      <c r="B444" s="267"/>
      <c r="C444" s="267"/>
      <c r="D444" s="267"/>
    </row>
    <row r="445" spans="1:4" x14ac:dyDescent="0.2">
      <c r="A445" s="267"/>
      <c r="B445" s="267"/>
      <c r="C445" s="267"/>
      <c r="D445" s="267"/>
    </row>
    <row r="446" spans="1:4" x14ac:dyDescent="0.2">
      <c r="A446" s="267"/>
      <c r="B446" s="267"/>
      <c r="C446" s="267"/>
      <c r="D446" s="267"/>
    </row>
    <row r="447" spans="1:4" x14ac:dyDescent="0.2">
      <c r="A447" s="267"/>
      <c r="B447" s="267"/>
      <c r="C447" s="267"/>
      <c r="D447" s="267"/>
    </row>
    <row r="448" spans="1:4" x14ac:dyDescent="0.2">
      <c r="A448" s="267"/>
      <c r="B448" s="267"/>
      <c r="C448" s="267"/>
      <c r="D448" s="267"/>
    </row>
    <row r="449" spans="1:4" x14ac:dyDescent="0.2">
      <c r="A449" s="267"/>
      <c r="B449" s="267"/>
      <c r="C449" s="267"/>
      <c r="D449" s="267"/>
    </row>
    <row r="450" spans="1:4" x14ac:dyDescent="0.2">
      <c r="A450" s="267"/>
      <c r="B450" s="267"/>
      <c r="C450" s="267"/>
      <c r="D450" s="267"/>
    </row>
    <row r="451" spans="1:4" x14ac:dyDescent="0.2">
      <c r="A451" s="267"/>
      <c r="B451" s="267"/>
      <c r="C451" s="267"/>
      <c r="D451" s="267"/>
    </row>
    <row r="452" spans="1:4" x14ac:dyDescent="0.2">
      <c r="A452" s="267"/>
      <c r="B452" s="267"/>
      <c r="C452" s="267"/>
      <c r="D452" s="267"/>
    </row>
    <row r="453" spans="1:4" x14ac:dyDescent="0.2">
      <c r="A453" s="267"/>
      <c r="B453" s="267"/>
      <c r="C453" s="267"/>
      <c r="D453" s="267"/>
    </row>
    <row r="454" spans="1:4" x14ac:dyDescent="0.2">
      <c r="A454" s="267"/>
      <c r="B454" s="267"/>
      <c r="C454" s="267"/>
      <c r="D454" s="267"/>
    </row>
    <row r="455" spans="1:4" x14ac:dyDescent="0.2">
      <c r="A455" s="267"/>
      <c r="B455" s="267"/>
      <c r="C455" s="267"/>
      <c r="D455" s="267"/>
    </row>
    <row r="456" spans="1:4" x14ac:dyDescent="0.2">
      <c r="A456" s="267"/>
      <c r="B456" s="267"/>
      <c r="C456" s="267"/>
      <c r="D456" s="267"/>
    </row>
    <row r="457" spans="1:4" x14ac:dyDescent="0.2">
      <c r="A457" s="267"/>
      <c r="B457" s="267"/>
      <c r="C457" s="267"/>
      <c r="D457" s="267"/>
    </row>
    <row r="458" spans="1:4" x14ac:dyDescent="0.2">
      <c r="A458" s="267"/>
      <c r="B458" s="267"/>
      <c r="C458" s="267"/>
      <c r="D458" s="267"/>
    </row>
    <row r="459" spans="1:4" x14ac:dyDescent="0.2">
      <c r="A459" s="267"/>
      <c r="B459" s="267"/>
      <c r="C459" s="267"/>
      <c r="D459" s="267"/>
    </row>
    <row r="460" spans="1:4" x14ac:dyDescent="0.2">
      <c r="A460" s="267"/>
      <c r="B460" s="267"/>
      <c r="C460" s="267"/>
      <c r="D460" s="267"/>
    </row>
    <row r="461" spans="1:4" x14ac:dyDescent="0.2">
      <c r="A461" s="267"/>
      <c r="B461" s="267"/>
      <c r="C461" s="267"/>
      <c r="D461" s="267"/>
    </row>
    <row r="462" spans="1:4" x14ac:dyDescent="0.2">
      <c r="A462" s="267"/>
      <c r="B462" s="267"/>
      <c r="C462" s="267"/>
      <c r="D462" s="267"/>
    </row>
    <row r="463" spans="1:4" x14ac:dyDescent="0.2">
      <c r="A463" s="267"/>
      <c r="B463" s="267"/>
      <c r="C463" s="267"/>
      <c r="D463" s="267"/>
    </row>
    <row r="464" spans="1:4" x14ac:dyDescent="0.2">
      <c r="A464" s="267"/>
      <c r="B464" s="267"/>
      <c r="C464" s="267"/>
      <c r="D464" s="267"/>
    </row>
    <row r="465" spans="1:4" x14ac:dyDescent="0.2">
      <c r="A465" s="267"/>
      <c r="B465" s="267"/>
      <c r="C465" s="267"/>
      <c r="D465" s="267"/>
    </row>
    <row r="466" spans="1:4" x14ac:dyDescent="0.2">
      <c r="A466" s="267"/>
      <c r="B466" s="267"/>
      <c r="C466" s="267"/>
      <c r="D466" s="267"/>
    </row>
    <row r="467" spans="1:4" x14ac:dyDescent="0.2">
      <c r="A467" s="267"/>
      <c r="B467" s="267"/>
      <c r="C467" s="267"/>
      <c r="D467" s="267"/>
    </row>
    <row r="468" spans="1:4" x14ac:dyDescent="0.2">
      <c r="A468" s="267"/>
      <c r="B468" s="267"/>
      <c r="C468" s="267"/>
      <c r="D468" s="267"/>
    </row>
    <row r="469" spans="1:4" x14ac:dyDescent="0.2">
      <c r="A469" s="267"/>
      <c r="B469" s="267"/>
      <c r="C469" s="267"/>
      <c r="D469" s="267"/>
    </row>
    <row r="470" spans="1:4" x14ac:dyDescent="0.2">
      <c r="A470" s="267"/>
      <c r="B470" s="267"/>
      <c r="C470" s="267"/>
      <c r="D470" s="267"/>
    </row>
    <row r="471" spans="1:4" x14ac:dyDescent="0.2">
      <c r="A471" s="267"/>
      <c r="B471" s="267"/>
      <c r="C471" s="267"/>
      <c r="D471" s="267"/>
    </row>
    <row r="472" spans="1:4" x14ac:dyDescent="0.2">
      <c r="A472" s="267"/>
      <c r="B472" s="267"/>
      <c r="C472" s="267"/>
      <c r="D472" s="267"/>
    </row>
    <row r="473" spans="1:4" x14ac:dyDescent="0.2">
      <c r="A473" s="267"/>
      <c r="B473" s="267"/>
      <c r="C473" s="267"/>
      <c r="D473" s="267"/>
    </row>
    <row r="474" spans="1:4" x14ac:dyDescent="0.2">
      <c r="A474" s="267"/>
      <c r="B474" s="267"/>
      <c r="C474" s="267"/>
      <c r="D474" s="267"/>
    </row>
    <row r="475" spans="1:4" x14ac:dyDescent="0.2">
      <c r="A475" s="267"/>
      <c r="B475" s="267"/>
      <c r="C475" s="267"/>
      <c r="D475" s="267"/>
    </row>
    <row r="476" spans="1:4" x14ac:dyDescent="0.2">
      <c r="A476" s="267"/>
      <c r="B476" s="267"/>
      <c r="C476" s="267"/>
      <c r="D476" s="267"/>
    </row>
    <row r="477" spans="1:4" x14ac:dyDescent="0.2">
      <c r="A477" s="267"/>
      <c r="B477" s="267"/>
      <c r="C477" s="267"/>
      <c r="D477" s="267"/>
    </row>
    <row r="478" spans="1:4" x14ac:dyDescent="0.2">
      <c r="A478" s="267"/>
      <c r="B478" s="267"/>
      <c r="C478" s="267"/>
      <c r="D478" s="267"/>
    </row>
    <row r="479" spans="1:4" x14ac:dyDescent="0.2">
      <c r="A479" s="267"/>
      <c r="B479" s="267"/>
      <c r="C479" s="267"/>
      <c r="D479" s="267"/>
    </row>
    <row r="480" spans="1:4" x14ac:dyDescent="0.2">
      <c r="A480" s="267"/>
      <c r="B480" s="267"/>
      <c r="C480" s="267"/>
      <c r="D480" s="267"/>
    </row>
    <row r="481" spans="1:4" x14ac:dyDescent="0.2">
      <c r="A481" s="267"/>
      <c r="B481" s="267"/>
      <c r="C481" s="267"/>
      <c r="D481" s="267"/>
    </row>
    <row r="482" spans="1:4" x14ac:dyDescent="0.2">
      <c r="A482" s="267"/>
      <c r="B482" s="267"/>
      <c r="C482" s="267"/>
      <c r="D482" s="267"/>
    </row>
    <row r="483" spans="1:4" x14ac:dyDescent="0.2">
      <c r="A483" s="267"/>
      <c r="B483" s="267"/>
      <c r="C483" s="267"/>
      <c r="D483" s="267"/>
    </row>
    <row r="484" spans="1:4" x14ac:dyDescent="0.2">
      <c r="A484" s="267"/>
      <c r="B484" s="267"/>
      <c r="C484" s="267"/>
      <c r="D484" s="267"/>
    </row>
    <row r="485" spans="1:4" x14ac:dyDescent="0.2">
      <c r="A485" s="267"/>
      <c r="B485" s="267"/>
      <c r="C485" s="267"/>
      <c r="D485" s="267"/>
    </row>
    <row r="486" spans="1:4" x14ac:dyDescent="0.2">
      <c r="A486" s="267"/>
      <c r="B486" s="267"/>
      <c r="C486" s="267"/>
      <c r="D486" s="267"/>
    </row>
    <row r="487" spans="1:4" x14ac:dyDescent="0.2">
      <c r="A487" s="267"/>
      <c r="B487" s="267"/>
      <c r="C487" s="267"/>
      <c r="D487" s="267"/>
    </row>
    <row r="488" spans="1:4" x14ac:dyDescent="0.2">
      <c r="A488" s="267"/>
      <c r="B488" s="267"/>
      <c r="C488" s="267"/>
      <c r="D488" s="267"/>
    </row>
    <row r="489" spans="1:4" x14ac:dyDescent="0.2">
      <c r="A489" s="267"/>
      <c r="B489" s="267"/>
      <c r="C489" s="267"/>
      <c r="D489" s="267"/>
    </row>
    <row r="490" spans="1:4" x14ac:dyDescent="0.2">
      <c r="A490" s="267"/>
      <c r="B490" s="267"/>
      <c r="C490" s="267"/>
      <c r="D490" s="267"/>
    </row>
    <row r="491" spans="1:4" x14ac:dyDescent="0.2">
      <c r="A491" s="267"/>
      <c r="B491" s="267"/>
      <c r="C491" s="267"/>
      <c r="D491" s="267"/>
    </row>
    <row r="492" spans="1:4" x14ac:dyDescent="0.2">
      <c r="A492" s="267"/>
      <c r="B492" s="267"/>
      <c r="C492" s="267"/>
      <c r="D492" s="267"/>
    </row>
    <row r="493" spans="1:4" x14ac:dyDescent="0.2">
      <c r="A493" s="267"/>
      <c r="B493" s="267"/>
      <c r="C493" s="267"/>
      <c r="D493" s="267"/>
    </row>
    <row r="494" spans="1:4" x14ac:dyDescent="0.2">
      <c r="A494" s="267"/>
      <c r="B494" s="267"/>
      <c r="C494" s="267"/>
      <c r="D494" s="267"/>
    </row>
    <row r="495" spans="1:4" x14ac:dyDescent="0.2">
      <c r="A495" s="267"/>
      <c r="B495" s="267"/>
      <c r="C495" s="267"/>
      <c r="D495" s="267"/>
    </row>
    <row r="496" spans="1:4" x14ac:dyDescent="0.2">
      <c r="A496" s="267"/>
      <c r="B496" s="267"/>
      <c r="C496" s="267"/>
      <c r="D496" s="267"/>
    </row>
    <row r="497" spans="1:4" x14ac:dyDescent="0.2">
      <c r="A497" s="267"/>
      <c r="B497" s="267"/>
      <c r="C497" s="267"/>
      <c r="D497" s="267"/>
    </row>
    <row r="498" spans="1:4" x14ac:dyDescent="0.2">
      <c r="A498" s="267"/>
      <c r="B498" s="267"/>
      <c r="C498" s="267"/>
      <c r="D498" s="267"/>
    </row>
    <row r="499" spans="1:4" x14ac:dyDescent="0.2">
      <c r="A499" s="267"/>
      <c r="B499" s="267"/>
      <c r="C499" s="267"/>
      <c r="D499" s="267"/>
    </row>
    <row r="500" spans="1:4" x14ac:dyDescent="0.2">
      <c r="A500" s="267"/>
      <c r="B500" s="267"/>
      <c r="C500" s="267"/>
      <c r="D500" s="267"/>
    </row>
    <row r="501" spans="1:4" x14ac:dyDescent="0.2">
      <c r="A501" s="267"/>
      <c r="B501" s="267"/>
      <c r="C501" s="267"/>
      <c r="D501" s="267"/>
    </row>
    <row r="502" spans="1:4" x14ac:dyDescent="0.2">
      <c r="A502" s="267"/>
      <c r="B502" s="267"/>
      <c r="C502" s="267"/>
      <c r="D502" s="267"/>
    </row>
    <row r="503" spans="1:4" x14ac:dyDescent="0.2">
      <c r="A503" s="267"/>
      <c r="B503" s="267"/>
      <c r="C503" s="267"/>
      <c r="D503" s="267"/>
    </row>
    <row r="504" spans="1:4" x14ac:dyDescent="0.2">
      <c r="A504" s="267"/>
      <c r="B504" s="267"/>
      <c r="C504" s="267"/>
      <c r="D504" s="267"/>
    </row>
    <row r="505" spans="1:4" x14ac:dyDescent="0.2">
      <c r="A505" s="267"/>
      <c r="B505" s="267"/>
      <c r="C505" s="267"/>
      <c r="D505" s="267"/>
    </row>
    <row r="506" spans="1:4" x14ac:dyDescent="0.2">
      <c r="A506" s="267"/>
      <c r="B506" s="267"/>
      <c r="C506" s="267"/>
      <c r="D506" s="267"/>
    </row>
    <row r="507" spans="1:4" x14ac:dyDescent="0.2">
      <c r="A507" s="267"/>
      <c r="B507" s="267"/>
      <c r="C507" s="267"/>
      <c r="D507" s="267"/>
    </row>
    <row r="508" spans="1:4" x14ac:dyDescent="0.2">
      <c r="A508" s="267"/>
      <c r="B508" s="267"/>
      <c r="C508" s="267"/>
      <c r="D508" s="267"/>
    </row>
    <row r="509" spans="1:4" x14ac:dyDescent="0.2">
      <c r="A509" s="267"/>
      <c r="B509" s="267"/>
      <c r="C509" s="267"/>
      <c r="D509" s="267"/>
    </row>
    <row r="510" spans="1:4" x14ac:dyDescent="0.2">
      <c r="A510" s="267"/>
      <c r="B510" s="267"/>
      <c r="C510" s="267"/>
      <c r="D510" s="267"/>
    </row>
    <row r="511" spans="1:4" x14ac:dyDescent="0.2">
      <c r="A511" s="267"/>
      <c r="B511" s="267"/>
      <c r="C511" s="267"/>
      <c r="D511" s="267"/>
    </row>
    <row r="512" spans="1:4" x14ac:dyDescent="0.2">
      <c r="A512" s="267"/>
      <c r="B512" s="267"/>
      <c r="C512" s="267"/>
      <c r="D512" s="267"/>
    </row>
    <row r="513" spans="1:4" x14ac:dyDescent="0.2">
      <c r="A513" s="267"/>
      <c r="B513" s="267"/>
      <c r="C513" s="267"/>
      <c r="D513" s="267"/>
    </row>
    <row r="514" spans="1:4" x14ac:dyDescent="0.2">
      <c r="A514" s="267"/>
      <c r="B514" s="267"/>
      <c r="C514" s="267"/>
      <c r="D514" s="267"/>
    </row>
    <row r="515" spans="1:4" x14ac:dyDescent="0.2">
      <c r="A515" s="267"/>
      <c r="B515" s="267"/>
      <c r="C515" s="267"/>
      <c r="D515" s="267"/>
    </row>
    <row r="516" spans="1:4" x14ac:dyDescent="0.2">
      <c r="A516" s="267"/>
      <c r="B516" s="267"/>
      <c r="C516" s="267"/>
      <c r="D516" s="267"/>
    </row>
    <row r="517" spans="1:4" x14ac:dyDescent="0.2">
      <c r="A517" s="267"/>
      <c r="B517" s="267"/>
      <c r="C517" s="267"/>
      <c r="D517" s="267"/>
    </row>
    <row r="518" spans="1:4" x14ac:dyDescent="0.2">
      <c r="A518" s="267"/>
      <c r="B518" s="267"/>
      <c r="C518" s="267"/>
      <c r="D518" s="267"/>
    </row>
    <row r="519" spans="1:4" x14ac:dyDescent="0.2">
      <c r="A519" s="267"/>
      <c r="B519" s="267"/>
      <c r="C519" s="267"/>
      <c r="D519" s="267"/>
    </row>
    <row r="520" spans="1:4" x14ac:dyDescent="0.2">
      <c r="A520" s="267"/>
      <c r="B520" s="267"/>
      <c r="C520" s="267"/>
      <c r="D520" s="267"/>
    </row>
    <row r="521" spans="1:4" x14ac:dyDescent="0.2">
      <c r="A521" s="267"/>
      <c r="B521" s="267"/>
      <c r="C521" s="267"/>
      <c r="D521" s="267"/>
    </row>
    <row r="522" spans="1:4" x14ac:dyDescent="0.2">
      <c r="A522" s="267"/>
      <c r="B522" s="267"/>
      <c r="C522" s="267"/>
      <c r="D522" s="267"/>
    </row>
    <row r="523" spans="1:4" x14ac:dyDescent="0.2">
      <c r="A523" s="267"/>
      <c r="B523" s="267"/>
      <c r="C523" s="267"/>
      <c r="D523" s="267"/>
    </row>
    <row r="524" spans="1:4" x14ac:dyDescent="0.2">
      <c r="A524" s="267"/>
      <c r="B524" s="267"/>
      <c r="C524" s="267"/>
      <c r="D524" s="267"/>
    </row>
    <row r="525" spans="1:4" x14ac:dyDescent="0.2">
      <c r="A525" s="267"/>
      <c r="B525" s="267"/>
      <c r="C525" s="267"/>
      <c r="D525" s="267"/>
    </row>
    <row r="526" spans="1:4" x14ac:dyDescent="0.2">
      <c r="A526" s="267"/>
      <c r="B526" s="267"/>
      <c r="C526" s="267"/>
      <c r="D526" s="267"/>
    </row>
    <row r="527" spans="1:4" x14ac:dyDescent="0.2">
      <c r="A527" s="267"/>
      <c r="B527" s="267"/>
      <c r="C527" s="267"/>
      <c r="D527" s="267"/>
    </row>
    <row r="528" spans="1:4" x14ac:dyDescent="0.2">
      <c r="A528" s="267"/>
      <c r="B528" s="267"/>
      <c r="C528" s="267"/>
      <c r="D528" s="267"/>
    </row>
    <row r="529" spans="1:4" x14ac:dyDescent="0.2">
      <c r="A529" s="267"/>
      <c r="B529" s="267"/>
      <c r="C529" s="267"/>
      <c r="D529" s="267"/>
    </row>
    <row r="530" spans="1:4" x14ac:dyDescent="0.2">
      <c r="A530" s="267"/>
      <c r="B530" s="267"/>
      <c r="C530" s="267"/>
      <c r="D530" s="267"/>
    </row>
    <row r="531" spans="1:4" x14ac:dyDescent="0.2">
      <c r="A531" s="267"/>
      <c r="B531" s="267"/>
      <c r="C531" s="267"/>
      <c r="D531" s="267"/>
    </row>
    <row r="532" spans="1:4" x14ac:dyDescent="0.2">
      <c r="A532" s="267"/>
      <c r="B532" s="267"/>
      <c r="C532" s="267"/>
      <c r="D532" s="267"/>
    </row>
    <row r="533" spans="1:4" x14ac:dyDescent="0.2">
      <c r="A533" s="267"/>
      <c r="B533" s="267"/>
      <c r="C533" s="267"/>
      <c r="D533" s="267"/>
    </row>
    <row r="534" spans="1:4" x14ac:dyDescent="0.2">
      <c r="A534" s="267"/>
      <c r="B534" s="267"/>
      <c r="C534" s="267"/>
      <c r="D534" s="267"/>
    </row>
    <row r="535" spans="1:4" x14ac:dyDescent="0.2">
      <c r="A535" s="267"/>
      <c r="B535" s="267"/>
      <c r="C535" s="267"/>
      <c r="D535" s="267"/>
    </row>
    <row r="536" spans="1:4" x14ac:dyDescent="0.2">
      <c r="A536" s="267"/>
      <c r="B536" s="267"/>
      <c r="C536" s="267"/>
      <c r="D536" s="267"/>
    </row>
    <row r="537" spans="1:4" x14ac:dyDescent="0.2">
      <c r="A537" s="267"/>
      <c r="B537" s="267"/>
      <c r="C537" s="267"/>
      <c r="D537" s="267"/>
    </row>
    <row r="538" spans="1:4" x14ac:dyDescent="0.2">
      <c r="A538" s="267"/>
      <c r="B538" s="267"/>
      <c r="C538" s="267"/>
      <c r="D538" s="267"/>
    </row>
    <row r="539" spans="1:4" x14ac:dyDescent="0.2">
      <c r="A539" s="267"/>
      <c r="B539" s="267"/>
      <c r="C539" s="267"/>
      <c r="D539" s="267"/>
    </row>
    <row r="540" spans="1:4" x14ac:dyDescent="0.2">
      <c r="A540" s="267"/>
      <c r="B540" s="267"/>
      <c r="C540" s="267"/>
      <c r="D540" s="267"/>
    </row>
    <row r="541" spans="1:4" x14ac:dyDescent="0.2">
      <c r="A541" s="267"/>
      <c r="B541" s="267"/>
      <c r="C541" s="267"/>
      <c r="D541" s="267"/>
    </row>
    <row r="542" spans="1:4" x14ac:dyDescent="0.2">
      <c r="A542" s="267"/>
      <c r="B542" s="267"/>
      <c r="C542" s="267"/>
      <c r="D542" s="267"/>
    </row>
    <row r="543" spans="1:4" x14ac:dyDescent="0.2">
      <c r="A543" s="267"/>
      <c r="B543" s="267"/>
      <c r="C543" s="267"/>
      <c r="D543" s="267"/>
    </row>
    <row r="544" spans="1:4" x14ac:dyDescent="0.2">
      <c r="A544" s="267"/>
      <c r="B544" s="267"/>
      <c r="C544" s="267"/>
      <c r="D544" s="267"/>
    </row>
    <row r="545" spans="1:4" x14ac:dyDescent="0.2">
      <c r="A545" s="267"/>
      <c r="B545" s="267"/>
      <c r="C545" s="267"/>
      <c r="D545" s="267"/>
    </row>
    <row r="546" spans="1:4" x14ac:dyDescent="0.2">
      <c r="A546" s="267"/>
      <c r="B546" s="267"/>
      <c r="C546" s="267"/>
      <c r="D546" s="267"/>
    </row>
    <row r="547" spans="1:4" x14ac:dyDescent="0.2">
      <c r="A547" s="267"/>
      <c r="B547" s="267"/>
      <c r="C547" s="267"/>
      <c r="D547" s="267"/>
    </row>
    <row r="548" spans="1:4" x14ac:dyDescent="0.2">
      <c r="A548" s="267"/>
      <c r="B548" s="267"/>
      <c r="C548" s="267"/>
      <c r="D548" s="267"/>
    </row>
    <row r="549" spans="1:4" x14ac:dyDescent="0.2">
      <c r="A549" s="267"/>
      <c r="B549" s="267"/>
      <c r="C549" s="267"/>
      <c r="D549" s="267"/>
    </row>
    <row r="550" spans="1:4" x14ac:dyDescent="0.2">
      <c r="A550" s="267"/>
      <c r="B550" s="267"/>
      <c r="C550" s="267"/>
      <c r="D550" s="267"/>
    </row>
    <row r="551" spans="1:4" x14ac:dyDescent="0.2">
      <c r="A551" s="267"/>
      <c r="B551" s="267"/>
      <c r="C551" s="267"/>
      <c r="D551" s="267"/>
    </row>
    <row r="552" spans="1:4" x14ac:dyDescent="0.2">
      <c r="A552" s="267"/>
      <c r="B552" s="267"/>
      <c r="C552" s="267"/>
      <c r="D552" s="267"/>
    </row>
    <row r="553" spans="1:4" x14ac:dyDescent="0.2">
      <c r="A553" s="267"/>
      <c r="B553" s="267"/>
      <c r="C553" s="267"/>
      <c r="D553" s="267"/>
    </row>
    <row r="554" spans="1:4" x14ac:dyDescent="0.2">
      <c r="A554" s="267"/>
      <c r="B554" s="267"/>
      <c r="C554" s="267"/>
      <c r="D554" s="267"/>
    </row>
    <row r="555" spans="1:4" x14ac:dyDescent="0.2">
      <c r="A555" s="267"/>
      <c r="B555" s="267"/>
      <c r="C555" s="267"/>
      <c r="D555" s="267"/>
    </row>
    <row r="556" spans="1:4" x14ac:dyDescent="0.2">
      <c r="A556" s="267"/>
      <c r="B556" s="267"/>
      <c r="C556" s="267"/>
      <c r="D556" s="267"/>
    </row>
    <row r="557" spans="1:4" x14ac:dyDescent="0.2">
      <c r="A557" s="267"/>
      <c r="B557" s="267"/>
      <c r="C557" s="267"/>
      <c r="D557" s="267"/>
    </row>
    <row r="558" spans="1:4" x14ac:dyDescent="0.2">
      <c r="A558" s="267"/>
      <c r="B558" s="267"/>
      <c r="C558" s="267"/>
      <c r="D558" s="267"/>
    </row>
    <row r="559" spans="1:4" x14ac:dyDescent="0.2">
      <c r="A559" s="267"/>
      <c r="B559" s="267"/>
      <c r="C559" s="267"/>
      <c r="D559" s="267"/>
    </row>
    <row r="560" spans="1:4" x14ac:dyDescent="0.2">
      <c r="A560" s="267"/>
      <c r="B560" s="267"/>
      <c r="C560" s="267"/>
      <c r="D560" s="267"/>
    </row>
    <row r="561" spans="1:4" x14ac:dyDescent="0.2">
      <c r="A561" s="267"/>
      <c r="B561" s="267"/>
      <c r="C561" s="267"/>
      <c r="D561" s="267"/>
    </row>
    <row r="562" spans="1:4" x14ac:dyDescent="0.2">
      <c r="A562" s="267"/>
      <c r="B562" s="267"/>
      <c r="C562" s="267"/>
      <c r="D562" s="267"/>
    </row>
    <row r="563" spans="1:4" x14ac:dyDescent="0.2">
      <c r="A563" s="267"/>
      <c r="B563" s="267"/>
      <c r="C563" s="267"/>
      <c r="D563" s="267"/>
    </row>
    <row r="564" spans="1:4" x14ac:dyDescent="0.2">
      <c r="A564" s="267"/>
      <c r="B564" s="267"/>
      <c r="C564" s="267"/>
      <c r="D564" s="267"/>
    </row>
    <row r="565" spans="1:4" x14ac:dyDescent="0.2">
      <c r="A565" s="267"/>
      <c r="B565" s="267"/>
      <c r="C565" s="267"/>
      <c r="D565" s="267"/>
    </row>
    <row r="566" spans="1:4" x14ac:dyDescent="0.2">
      <c r="A566" s="267"/>
      <c r="B566" s="267"/>
      <c r="C566" s="267"/>
      <c r="D566" s="267"/>
    </row>
    <row r="567" spans="1:4" x14ac:dyDescent="0.2">
      <c r="A567" s="267"/>
      <c r="B567" s="267"/>
      <c r="C567" s="267"/>
      <c r="D567" s="267"/>
    </row>
    <row r="568" spans="1:4" x14ac:dyDescent="0.2">
      <c r="A568" s="267"/>
      <c r="B568" s="267"/>
      <c r="C568" s="267"/>
      <c r="D568" s="267"/>
    </row>
    <row r="569" spans="1:4" x14ac:dyDescent="0.2">
      <c r="A569" s="267"/>
      <c r="B569" s="267"/>
      <c r="C569" s="267"/>
      <c r="D569" s="267"/>
    </row>
    <row r="570" spans="1:4" x14ac:dyDescent="0.2">
      <c r="A570" s="267"/>
      <c r="B570" s="267"/>
      <c r="C570" s="267"/>
      <c r="D570" s="267"/>
    </row>
    <row r="571" spans="1:4" x14ac:dyDescent="0.2">
      <c r="A571" s="267"/>
      <c r="B571" s="267"/>
      <c r="C571" s="267"/>
      <c r="D571" s="267"/>
    </row>
    <row r="572" spans="1:4" x14ac:dyDescent="0.2">
      <c r="A572" s="267"/>
      <c r="B572" s="267"/>
      <c r="C572" s="267"/>
      <c r="D572" s="267"/>
    </row>
    <row r="573" spans="1:4" x14ac:dyDescent="0.2">
      <c r="A573" s="267"/>
      <c r="B573" s="267"/>
      <c r="C573" s="267"/>
      <c r="D573" s="267"/>
    </row>
    <row r="574" spans="1:4" x14ac:dyDescent="0.2">
      <c r="A574" s="267"/>
      <c r="B574" s="267"/>
      <c r="C574" s="267"/>
      <c r="D574" s="267"/>
    </row>
    <row r="575" spans="1:4" x14ac:dyDescent="0.2">
      <c r="A575" s="267"/>
      <c r="B575" s="267"/>
      <c r="C575" s="267"/>
      <c r="D575" s="267"/>
    </row>
    <row r="576" spans="1:4" x14ac:dyDescent="0.2">
      <c r="A576" s="267"/>
      <c r="B576" s="267"/>
      <c r="C576" s="267"/>
      <c r="D576" s="267"/>
    </row>
    <row r="577" spans="1:4" x14ac:dyDescent="0.2">
      <c r="A577" s="267"/>
      <c r="B577" s="267"/>
      <c r="C577" s="267"/>
      <c r="D577" s="267"/>
    </row>
    <row r="578" spans="1:4" x14ac:dyDescent="0.2">
      <c r="A578" s="267"/>
      <c r="B578" s="267"/>
      <c r="C578" s="267"/>
      <c r="D578" s="267"/>
    </row>
    <row r="579" spans="1:4" x14ac:dyDescent="0.2">
      <c r="A579" s="267"/>
      <c r="B579" s="267"/>
      <c r="C579" s="267"/>
      <c r="D579" s="267"/>
    </row>
    <row r="580" spans="1:4" x14ac:dyDescent="0.2">
      <c r="A580" s="267"/>
      <c r="B580" s="267"/>
      <c r="C580" s="267"/>
      <c r="D580" s="267"/>
    </row>
    <row r="581" spans="1:4" x14ac:dyDescent="0.2">
      <c r="A581" s="267"/>
      <c r="B581" s="267"/>
      <c r="C581" s="267"/>
      <c r="D581" s="267"/>
    </row>
    <row r="582" spans="1:4" x14ac:dyDescent="0.2">
      <c r="A582" s="267"/>
      <c r="B582" s="267"/>
      <c r="C582" s="267"/>
      <c r="D582" s="267"/>
    </row>
    <row r="583" spans="1:4" x14ac:dyDescent="0.2">
      <c r="A583" s="267"/>
      <c r="B583" s="267"/>
      <c r="C583" s="267"/>
      <c r="D583" s="267"/>
    </row>
    <row r="584" spans="1:4" x14ac:dyDescent="0.2">
      <c r="A584" s="267"/>
      <c r="B584" s="267"/>
      <c r="C584" s="267"/>
      <c r="D584" s="267"/>
    </row>
    <row r="585" spans="1:4" x14ac:dyDescent="0.2">
      <c r="A585" s="267"/>
      <c r="B585" s="267"/>
      <c r="C585" s="267"/>
      <c r="D585" s="267"/>
    </row>
    <row r="586" spans="1:4" x14ac:dyDescent="0.2">
      <c r="A586" s="267"/>
      <c r="B586" s="267"/>
      <c r="C586" s="267"/>
      <c r="D586" s="267"/>
    </row>
    <row r="587" spans="1:4" x14ac:dyDescent="0.2">
      <c r="A587" s="267"/>
      <c r="B587" s="267"/>
      <c r="C587" s="267"/>
      <c r="D587" s="267"/>
    </row>
    <row r="588" spans="1:4" x14ac:dyDescent="0.2">
      <c r="A588" s="267"/>
      <c r="B588" s="267"/>
      <c r="C588" s="267"/>
      <c r="D588" s="267"/>
    </row>
    <row r="589" spans="1:4" x14ac:dyDescent="0.2">
      <c r="A589" s="267"/>
      <c r="B589" s="267"/>
      <c r="C589" s="267"/>
      <c r="D589" s="267"/>
    </row>
    <row r="590" spans="1:4" x14ac:dyDescent="0.2">
      <c r="A590" s="267"/>
      <c r="B590" s="267"/>
      <c r="C590" s="267"/>
      <c r="D590" s="267"/>
    </row>
    <row r="591" spans="1:4" x14ac:dyDescent="0.2">
      <c r="A591" s="267"/>
      <c r="B591" s="267"/>
      <c r="C591" s="267"/>
      <c r="D591" s="267"/>
    </row>
    <row r="592" spans="1:4" x14ac:dyDescent="0.2">
      <c r="A592" s="267"/>
      <c r="B592" s="267"/>
      <c r="C592" s="267"/>
      <c r="D592" s="267"/>
    </row>
    <row r="593" spans="1:4" x14ac:dyDescent="0.2">
      <c r="A593" s="267"/>
      <c r="B593" s="267"/>
      <c r="C593" s="267"/>
      <c r="D593" s="267"/>
    </row>
    <row r="594" spans="1:4" x14ac:dyDescent="0.2">
      <c r="A594" s="267"/>
      <c r="B594" s="267"/>
      <c r="C594" s="267"/>
      <c r="D594" s="267"/>
    </row>
    <row r="595" spans="1:4" x14ac:dyDescent="0.2">
      <c r="A595" s="267"/>
      <c r="B595" s="267"/>
      <c r="C595" s="267"/>
      <c r="D595" s="267"/>
    </row>
    <row r="596" spans="1:4" x14ac:dyDescent="0.2">
      <c r="A596" s="267"/>
      <c r="B596" s="267"/>
      <c r="C596" s="267"/>
      <c r="D596" s="267"/>
    </row>
    <row r="597" spans="1:4" x14ac:dyDescent="0.2">
      <c r="A597" s="267"/>
      <c r="B597" s="267"/>
      <c r="C597" s="267"/>
      <c r="D597" s="267"/>
    </row>
    <row r="598" spans="1:4" x14ac:dyDescent="0.2">
      <c r="A598" s="267"/>
      <c r="B598" s="267"/>
      <c r="C598" s="267"/>
      <c r="D598" s="267"/>
    </row>
    <row r="599" spans="1:4" x14ac:dyDescent="0.2">
      <c r="A599" s="267"/>
      <c r="B599" s="267"/>
      <c r="C599" s="267"/>
      <c r="D599" s="267"/>
    </row>
    <row r="600" spans="1:4" x14ac:dyDescent="0.2">
      <c r="A600" s="267"/>
      <c r="B600" s="267"/>
      <c r="C600" s="267"/>
      <c r="D600" s="267"/>
    </row>
    <row r="601" spans="1:4" x14ac:dyDescent="0.2">
      <c r="A601" s="267"/>
      <c r="B601" s="267"/>
      <c r="C601" s="267"/>
      <c r="D601" s="267"/>
    </row>
    <row r="602" spans="1:4" x14ac:dyDescent="0.2">
      <c r="A602" s="267"/>
      <c r="B602" s="267"/>
      <c r="C602" s="267"/>
      <c r="D602" s="267"/>
    </row>
    <row r="603" spans="1:4" x14ac:dyDescent="0.2">
      <c r="A603" s="267"/>
      <c r="B603" s="267"/>
      <c r="C603" s="267"/>
      <c r="D603" s="267"/>
    </row>
    <row r="604" spans="1:4" x14ac:dyDescent="0.2">
      <c r="A604" s="267"/>
      <c r="B604" s="267"/>
      <c r="C604" s="267"/>
      <c r="D604" s="267"/>
    </row>
    <row r="605" spans="1:4" x14ac:dyDescent="0.2">
      <c r="A605" s="267"/>
      <c r="B605" s="267"/>
      <c r="C605" s="267"/>
      <c r="D605" s="267"/>
    </row>
    <row r="606" spans="1:4" x14ac:dyDescent="0.2">
      <c r="A606" s="267"/>
      <c r="B606" s="267"/>
      <c r="C606" s="267"/>
      <c r="D606" s="267"/>
    </row>
    <row r="607" spans="1:4" x14ac:dyDescent="0.2">
      <c r="A607" s="267"/>
      <c r="B607" s="267"/>
      <c r="C607" s="267"/>
      <c r="D607" s="267"/>
    </row>
    <row r="608" spans="1:4" x14ac:dyDescent="0.2">
      <c r="A608" s="267"/>
      <c r="B608" s="267"/>
      <c r="C608" s="267"/>
      <c r="D608" s="267"/>
    </row>
    <row r="609" spans="1:4" x14ac:dyDescent="0.2">
      <c r="A609" s="267"/>
      <c r="B609" s="267"/>
      <c r="C609" s="267"/>
      <c r="D609" s="267"/>
    </row>
    <row r="610" spans="1:4" x14ac:dyDescent="0.2">
      <c r="A610" s="267"/>
      <c r="B610" s="267"/>
      <c r="C610" s="267"/>
      <c r="D610" s="267"/>
    </row>
    <row r="611" spans="1:4" x14ac:dyDescent="0.2">
      <c r="A611" s="267"/>
      <c r="B611" s="267"/>
      <c r="C611" s="267"/>
      <c r="D611" s="267"/>
    </row>
    <row r="612" spans="1:4" x14ac:dyDescent="0.2">
      <c r="A612" s="267"/>
      <c r="B612" s="267"/>
      <c r="C612" s="267"/>
      <c r="D612" s="267"/>
    </row>
    <row r="613" spans="1:4" x14ac:dyDescent="0.2">
      <c r="A613" s="267"/>
      <c r="B613" s="267"/>
      <c r="C613" s="267"/>
      <c r="D613" s="267"/>
    </row>
    <row r="614" spans="1:4" x14ac:dyDescent="0.2">
      <c r="A614" s="267"/>
      <c r="B614" s="267"/>
      <c r="C614" s="267"/>
      <c r="D614" s="267"/>
    </row>
    <row r="615" spans="1:4" x14ac:dyDescent="0.2">
      <c r="A615" s="267"/>
      <c r="B615" s="267"/>
      <c r="C615" s="267"/>
      <c r="D615" s="267"/>
    </row>
    <row r="616" spans="1:4" x14ac:dyDescent="0.2">
      <c r="A616" s="267"/>
      <c r="B616" s="267"/>
      <c r="C616" s="267"/>
      <c r="D616" s="267"/>
    </row>
    <row r="617" spans="1:4" x14ac:dyDescent="0.2">
      <c r="A617" s="267"/>
      <c r="B617" s="267"/>
      <c r="C617" s="267"/>
      <c r="D617" s="267"/>
    </row>
    <row r="618" spans="1:4" x14ac:dyDescent="0.2">
      <c r="A618" s="267"/>
      <c r="B618" s="267"/>
      <c r="C618" s="267"/>
      <c r="D618" s="267"/>
    </row>
    <row r="619" spans="1:4" x14ac:dyDescent="0.2">
      <c r="A619" s="267"/>
      <c r="B619" s="267"/>
      <c r="C619" s="267"/>
      <c r="D619" s="267"/>
    </row>
    <row r="620" spans="1:4" x14ac:dyDescent="0.2">
      <c r="A620" s="267"/>
      <c r="B620" s="267"/>
      <c r="C620" s="267"/>
      <c r="D620" s="267"/>
    </row>
    <row r="621" spans="1:4" x14ac:dyDescent="0.2">
      <c r="A621" s="267"/>
      <c r="B621" s="267"/>
      <c r="C621" s="267"/>
      <c r="D621" s="267"/>
    </row>
    <row r="622" spans="1:4" x14ac:dyDescent="0.2">
      <c r="A622" s="267"/>
      <c r="B622" s="267"/>
      <c r="C622" s="267"/>
      <c r="D622" s="267"/>
    </row>
    <row r="623" spans="1:4" x14ac:dyDescent="0.2">
      <c r="A623" s="267"/>
      <c r="B623" s="267"/>
      <c r="C623" s="267"/>
      <c r="D623" s="267"/>
    </row>
    <row r="624" spans="1:4" x14ac:dyDescent="0.2">
      <c r="A624" s="267"/>
      <c r="B624" s="267"/>
      <c r="C624" s="267"/>
      <c r="D624" s="267"/>
    </row>
    <row r="625" spans="1:4" x14ac:dyDescent="0.2">
      <c r="A625" s="267"/>
      <c r="B625" s="267"/>
      <c r="C625" s="267"/>
      <c r="D625" s="267"/>
    </row>
    <row r="626" spans="1:4" x14ac:dyDescent="0.2">
      <c r="A626" s="267"/>
      <c r="B626" s="267"/>
      <c r="C626" s="267"/>
      <c r="D626" s="267"/>
    </row>
    <row r="627" spans="1:4" x14ac:dyDescent="0.2">
      <c r="A627" s="267"/>
      <c r="B627" s="267"/>
      <c r="C627" s="267"/>
      <c r="D627" s="267"/>
    </row>
    <row r="628" spans="1:4" x14ac:dyDescent="0.2">
      <c r="A628" s="267"/>
      <c r="B628" s="267"/>
      <c r="C628" s="267"/>
      <c r="D628" s="267"/>
    </row>
    <row r="629" spans="1:4" x14ac:dyDescent="0.2">
      <c r="A629" s="267"/>
      <c r="B629" s="267"/>
      <c r="C629" s="267"/>
      <c r="D629" s="267"/>
    </row>
    <row r="630" spans="1:4" x14ac:dyDescent="0.2">
      <c r="A630" s="267"/>
      <c r="B630" s="267"/>
      <c r="C630" s="267"/>
      <c r="D630" s="267"/>
    </row>
    <row r="631" spans="1:4" x14ac:dyDescent="0.2">
      <c r="A631" s="267"/>
      <c r="B631" s="267"/>
      <c r="C631" s="267"/>
      <c r="D631" s="267"/>
    </row>
    <row r="632" spans="1:4" x14ac:dyDescent="0.2">
      <c r="A632" s="267"/>
      <c r="B632" s="267"/>
      <c r="C632" s="267"/>
      <c r="D632" s="267"/>
    </row>
    <row r="633" spans="1:4" x14ac:dyDescent="0.2">
      <c r="A633" s="267"/>
      <c r="B633" s="267"/>
      <c r="C633" s="267"/>
      <c r="D633" s="267"/>
    </row>
    <row r="634" spans="1:4" x14ac:dyDescent="0.2">
      <c r="A634" s="267"/>
      <c r="B634" s="267"/>
      <c r="C634" s="267"/>
      <c r="D634" s="267"/>
    </row>
    <row r="635" spans="1:4" x14ac:dyDescent="0.2">
      <c r="A635" s="267"/>
      <c r="B635" s="267"/>
      <c r="C635" s="267"/>
      <c r="D635" s="267"/>
    </row>
    <row r="636" spans="1:4" x14ac:dyDescent="0.2">
      <c r="A636" s="267"/>
      <c r="B636" s="267"/>
      <c r="C636" s="267"/>
      <c r="D636" s="267"/>
    </row>
    <row r="637" spans="1:4" x14ac:dyDescent="0.2">
      <c r="A637" s="267"/>
      <c r="B637" s="267"/>
      <c r="C637" s="267"/>
      <c r="D637" s="267"/>
    </row>
    <row r="638" spans="1:4" x14ac:dyDescent="0.2">
      <c r="A638" s="267"/>
      <c r="B638" s="267"/>
      <c r="C638" s="267"/>
      <c r="D638" s="267"/>
    </row>
    <row r="639" spans="1:4" x14ac:dyDescent="0.2">
      <c r="A639" s="267"/>
      <c r="B639" s="267"/>
      <c r="C639" s="267"/>
      <c r="D639" s="267"/>
    </row>
    <row r="640" spans="1:4" x14ac:dyDescent="0.2">
      <c r="A640" s="267"/>
      <c r="B640" s="267"/>
      <c r="C640" s="267"/>
      <c r="D640" s="267"/>
    </row>
    <row r="641" spans="1:4" x14ac:dyDescent="0.2">
      <c r="A641" s="267"/>
      <c r="B641" s="267"/>
      <c r="C641" s="267"/>
      <c r="D641" s="267"/>
    </row>
    <row r="642" spans="1:4" x14ac:dyDescent="0.2">
      <c r="A642" s="267"/>
      <c r="B642" s="267"/>
      <c r="C642" s="267"/>
      <c r="D642" s="267"/>
    </row>
    <row r="643" spans="1:4" x14ac:dyDescent="0.2">
      <c r="A643" s="267"/>
      <c r="B643" s="267"/>
      <c r="C643" s="267"/>
      <c r="D643" s="267"/>
    </row>
    <row r="644" spans="1:4" x14ac:dyDescent="0.2">
      <c r="A644" s="267"/>
      <c r="B644" s="267"/>
      <c r="C644" s="267"/>
      <c r="D644" s="267"/>
    </row>
    <row r="645" spans="1:4" x14ac:dyDescent="0.2">
      <c r="A645" s="267"/>
      <c r="B645" s="267"/>
      <c r="C645" s="267"/>
      <c r="D645" s="267"/>
    </row>
    <row r="646" spans="1:4" x14ac:dyDescent="0.2">
      <c r="A646" s="267"/>
      <c r="B646" s="267"/>
      <c r="C646" s="267"/>
      <c r="D646" s="267"/>
    </row>
    <row r="647" spans="1:4" x14ac:dyDescent="0.2">
      <c r="A647" s="267"/>
      <c r="B647" s="267"/>
      <c r="C647" s="267"/>
      <c r="D647" s="267"/>
    </row>
    <row r="648" spans="1:4" x14ac:dyDescent="0.2">
      <c r="A648" s="267"/>
      <c r="B648" s="267"/>
      <c r="C648" s="267"/>
      <c r="D648" s="267"/>
    </row>
    <row r="649" spans="1:4" x14ac:dyDescent="0.2">
      <c r="A649" s="267"/>
      <c r="B649" s="267"/>
      <c r="C649" s="267"/>
      <c r="D649" s="267"/>
    </row>
    <row r="650" spans="1:4" x14ac:dyDescent="0.2">
      <c r="A650" s="267"/>
      <c r="B650" s="267"/>
      <c r="C650" s="267"/>
      <c r="D650" s="267"/>
    </row>
    <row r="651" spans="1:4" x14ac:dyDescent="0.2">
      <c r="A651" s="267"/>
      <c r="B651" s="267"/>
      <c r="C651" s="267"/>
      <c r="D651" s="267"/>
    </row>
    <row r="652" spans="1:4" x14ac:dyDescent="0.2">
      <c r="A652" s="267"/>
      <c r="B652" s="267"/>
      <c r="C652" s="267"/>
      <c r="D652" s="267"/>
    </row>
    <row r="653" spans="1:4" x14ac:dyDescent="0.2">
      <c r="A653" s="267"/>
      <c r="B653" s="267"/>
      <c r="C653" s="267"/>
      <c r="D653" s="267"/>
    </row>
    <row r="654" spans="1:4" x14ac:dyDescent="0.2">
      <c r="A654" s="267"/>
      <c r="B654" s="267"/>
      <c r="C654" s="267"/>
      <c r="D654" s="267"/>
    </row>
    <row r="655" spans="1:4" x14ac:dyDescent="0.2">
      <c r="A655" s="267"/>
      <c r="B655" s="267"/>
      <c r="C655" s="267"/>
      <c r="D655" s="267"/>
    </row>
    <row r="656" spans="1:4" x14ac:dyDescent="0.2">
      <c r="A656" s="267"/>
      <c r="B656" s="267"/>
      <c r="C656" s="267"/>
      <c r="D656" s="267"/>
    </row>
    <row r="657" spans="1:4" x14ac:dyDescent="0.2">
      <c r="A657" s="267"/>
      <c r="B657" s="267"/>
      <c r="C657" s="267"/>
      <c r="D657" s="267"/>
    </row>
    <row r="658" spans="1:4" x14ac:dyDescent="0.2">
      <c r="A658" s="267"/>
      <c r="B658" s="267"/>
      <c r="C658" s="267"/>
      <c r="D658" s="267"/>
    </row>
    <row r="659" spans="1:4" x14ac:dyDescent="0.2">
      <c r="A659" s="267"/>
      <c r="B659" s="267"/>
      <c r="C659" s="267"/>
      <c r="D659" s="267"/>
    </row>
    <row r="660" spans="1:4" x14ac:dyDescent="0.2">
      <c r="A660" s="267"/>
      <c r="B660" s="267"/>
      <c r="C660" s="267"/>
      <c r="D660" s="267"/>
    </row>
    <row r="661" spans="1:4" x14ac:dyDescent="0.2">
      <c r="A661" s="267"/>
      <c r="B661" s="267"/>
      <c r="C661" s="267"/>
      <c r="D661" s="267"/>
    </row>
    <row r="662" spans="1:4" x14ac:dyDescent="0.2">
      <c r="A662" s="267"/>
      <c r="B662" s="267"/>
      <c r="C662" s="267"/>
      <c r="D662" s="267"/>
    </row>
    <row r="663" spans="1:4" x14ac:dyDescent="0.2">
      <c r="A663" s="267"/>
      <c r="B663" s="267"/>
      <c r="C663" s="267"/>
      <c r="D663" s="267"/>
    </row>
    <row r="664" spans="1:4" x14ac:dyDescent="0.2">
      <c r="A664" s="267"/>
      <c r="B664" s="267"/>
      <c r="C664" s="267"/>
      <c r="D664" s="267"/>
    </row>
    <row r="665" spans="1:4" x14ac:dyDescent="0.2">
      <c r="A665" s="267"/>
      <c r="B665" s="267"/>
      <c r="C665" s="267"/>
      <c r="D665" s="267"/>
    </row>
    <row r="666" spans="1:4" x14ac:dyDescent="0.2">
      <c r="A666" s="267"/>
      <c r="B666" s="267"/>
      <c r="C666" s="267"/>
      <c r="D666" s="267"/>
    </row>
    <row r="667" spans="1:4" x14ac:dyDescent="0.2">
      <c r="A667" s="267"/>
      <c r="B667" s="267"/>
      <c r="C667" s="267"/>
      <c r="D667" s="267"/>
    </row>
    <row r="668" spans="1:4" x14ac:dyDescent="0.2">
      <c r="A668" s="267"/>
      <c r="B668" s="267"/>
      <c r="C668" s="267"/>
      <c r="D668" s="267"/>
    </row>
    <row r="669" spans="1:4" x14ac:dyDescent="0.2">
      <c r="A669" s="267"/>
      <c r="B669" s="267"/>
      <c r="C669" s="267"/>
      <c r="D669" s="267"/>
    </row>
    <row r="670" spans="1:4" x14ac:dyDescent="0.2">
      <c r="A670" s="267"/>
      <c r="B670" s="267"/>
      <c r="C670" s="267"/>
      <c r="D670" s="267"/>
    </row>
    <row r="671" spans="1:4" x14ac:dyDescent="0.2">
      <c r="A671" s="267"/>
      <c r="B671" s="267"/>
      <c r="C671" s="267"/>
      <c r="D671" s="267"/>
    </row>
    <row r="672" spans="1:4" x14ac:dyDescent="0.2">
      <c r="A672" s="267"/>
      <c r="B672" s="267"/>
      <c r="C672" s="267"/>
      <c r="D672" s="267"/>
    </row>
    <row r="673" spans="1:4" x14ac:dyDescent="0.2">
      <c r="A673" s="267"/>
      <c r="B673" s="267"/>
      <c r="C673" s="267"/>
      <c r="D673" s="267"/>
    </row>
    <row r="674" spans="1:4" x14ac:dyDescent="0.2">
      <c r="A674" s="267"/>
      <c r="B674" s="267"/>
      <c r="C674" s="267"/>
      <c r="D674" s="267"/>
    </row>
    <row r="675" spans="1:4" x14ac:dyDescent="0.2">
      <c r="A675" s="267"/>
      <c r="B675" s="267"/>
      <c r="C675" s="267"/>
      <c r="D675" s="267"/>
    </row>
    <row r="676" spans="1:4" x14ac:dyDescent="0.2">
      <c r="A676" s="267"/>
      <c r="B676" s="267"/>
      <c r="C676" s="267"/>
      <c r="D676" s="267"/>
    </row>
    <row r="677" spans="1:4" x14ac:dyDescent="0.2">
      <c r="A677" s="267"/>
      <c r="B677" s="267"/>
      <c r="C677" s="267"/>
      <c r="D677" s="267"/>
    </row>
    <row r="678" spans="1:4" x14ac:dyDescent="0.2">
      <c r="A678" s="267"/>
      <c r="B678" s="267"/>
      <c r="C678" s="267"/>
      <c r="D678" s="267"/>
    </row>
    <row r="679" spans="1:4" x14ac:dyDescent="0.2">
      <c r="A679" s="267"/>
      <c r="B679" s="267"/>
      <c r="C679" s="267"/>
      <c r="D679" s="267"/>
    </row>
    <row r="680" spans="1:4" x14ac:dyDescent="0.2">
      <c r="A680" s="267"/>
      <c r="B680" s="267"/>
      <c r="C680" s="267"/>
      <c r="D680" s="267"/>
    </row>
    <row r="681" spans="1:4" x14ac:dyDescent="0.2">
      <c r="A681" s="267"/>
      <c r="B681" s="267"/>
      <c r="C681" s="267"/>
      <c r="D681" s="267"/>
    </row>
    <row r="682" spans="1:4" x14ac:dyDescent="0.2">
      <c r="A682" s="267"/>
      <c r="B682" s="267"/>
      <c r="C682" s="267"/>
      <c r="D682" s="267"/>
    </row>
    <row r="683" spans="1:4" x14ac:dyDescent="0.2">
      <c r="A683" s="267"/>
      <c r="B683" s="267"/>
      <c r="C683" s="267"/>
      <c r="D683" s="267"/>
    </row>
    <row r="684" spans="1:4" x14ac:dyDescent="0.2">
      <c r="A684" s="267"/>
      <c r="B684" s="267"/>
      <c r="C684" s="267"/>
      <c r="D684" s="267"/>
    </row>
    <row r="685" spans="1:4" x14ac:dyDescent="0.2">
      <c r="A685" s="267"/>
      <c r="B685" s="267"/>
      <c r="C685" s="267"/>
      <c r="D685" s="267"/>
    </row>
    <row r="686" spans="1:4" x14ac:dyDescent="0.2">
      <c r="A686" s="267"/>
      <c r="B686" s="267"/>
      <c r="C686" s="267"/>
      <c r="D686" s="267"/>
    </row>
    <row r="687" spans="1:4" x14ac:dyDescent="0.2">
      <c r="A687" s="267"/>
      <c r="B687" s="267"/>
      <c r="C687" s="267"/>
      <c r="D687" s="267"/>
    </row>
    <row r="688" spans="1:4" x14ac:dyDescent="0.2">
      <c r="A688" s="267"/>
      <c r="B688" s="267"/>
      <c r="C688" s="267"/>
      <c r="D688" s="267"/>
    </row>
    <row r="689" spans="1:4" x14ac:dyDescent="0.2">
      <c r="A689" s="267"/>
      <c r="B689" s="267"/>
      <c r="C689" s="267"/>
      <c r="D689" s="267"/>
    </row>
    <row r="690" spans="1:4" x14ac:dyDescent="0.2">
      <c r="A690" s="267"/>
      <c r="B690" s="267"/>
      <c r="C690" s="267"/>
      <c r="D690" s="267"/>
    </row>
    <row r="691" spans="1:4" x14ac:dyDescent="0.2">
      <c r="A691" s="267"/>
      <c r="B691" s="267"/>
      <c r="C691" s="267"/>
      <c r="D691" s="267"/>
    </row>
    <row r="692" spans="1:4" x14ac:dyDescent="0.2">
      <c r="A692" s="267"/>
      <c r="B692" s="267"/>
      <c r="C692" s="267"/>
      <c r="D692" s="267"/>
    </row>
    <row r="693" spans="1:4" x14ac:dyDescent="0.2">
      <c r="A693" s="267"/>
      <c r="B693" s="267"/>
      <c r="C693" s="267"/>
      <c r="D693" s="267"/>
    </row>
    <row r="694" spans="1:4" x14ac:dyDescent="0.2">
      <c r="A694" s="267"/>
      <c r="B694" s="267"/>
      <c r="C694" s="267"/>
      <c r="D694" s="267"/>
    </row>
    <row r="695" spans="1:4" x14ac:dyDescent="0.2">
      <c r="A695" s="267"/>
      <c r="B695" s="267"/>
      <c r="C695" s="267"/>
      <c r="D695" s="267"/>
    </row>
    <row r="696" spans="1:4" x14ac:dyDescent="0.2">
      <c r="A696" s="267"/>
      <c r="B696" s="267"/>
      <c r="C696" s="267"/>
      <c r="D696" s="267"/>
    </row>
    <row r="697" spans="1:4" x14ac:dyDescent="0.2">
      <c r="A697" s="267"/>
      <c r="B697" s="267"/>
      <c r="C697" s="267"/>
      <c r="D697" s="267"/>
    </row>
    <row r="698" spans="1:4" x14ac:dyDescent="0.2">
      <c r="A698" s="267"/>
      <c r="B698" s="267"/>
      <c r="C698" s="267"/>
      <c r="D698" s="267"/>
    </row>
    <row r="699" spans="1:4" x14ac:dyDescent="0.2">
      <c r="A699" s="267"/>
      <c r="B699" s="267"/>
      <c r="C699" s="267"/>
      <c r="D699" s="267"/>
    </row>
    <row r="700" spans="1:4" x14ac:dyDescent="0.2">
      <c r="A700" s="267"/>
      <c r="B700" s="267"/>
      <c r="C700" s="267"/>
      <c r="D700" s="267"/>
    </row>
    <row r="701" spans="1:4" x14ac:dyDescent="0.2">
      <c r="A701" s="267"/>
      <c r="B701" s="267"/>
      <c r="C701" s="267"/>
      <c r="D701" s="267"/>
    </row>
    <row r="702" spans="1:4" x14ac:dyDescent="0.2">
      <c r="A702" s="267"/>
      <c r="B702" s="267"/>
      <c r="C702" s="267"/>
      <c r="D702" s="267"/>
    </row>
    <row r="703" spans="1:4" x14ac:dyDescent="0.2">
      <c r="A703" s="267"/>
      <c r="B703" s="267"/>
      <c r="C703" s="267"/>
      <c r="D703" s="267"/>
    </row>
    <row r="704" spans="1:4" x14ac:dyDescent="0.2">
      <c r="A704" s="267"/>
      <c r="B704" s="267"/>
      <c r="C704" s="267"/>
      <c r="D704" s="267"/>
    </row>
    <row r="705" spans="1:4" x14ac:dyDescent="0.2">
      <c r="A705" s="267"/>
      <c r="B705" s="267"/>
      <c r="C705" s="267"/>
      <c r="D705" s="267"/>
    </row>
    <row r="706" spans="1:4" x14ac:dyDescent="0.2">
      <c r="A706" s="267"/>
      <c r="B706" s="267"/>
      <c r="C706" s="267"/>
      <c r="D706" s="267"/>
    </row>
    <row r="707" spans="1:4" x14ac:dyDescent="0.2">
      <c r="A707" s="267"/>
      <c r="B707" s="267"/>
      <c r="C707" s="267"/>
      <c r="D707" s="267"/>
    </row>
    <row r="708" spans="1:4" x14ac:dyDescent="0.2">
      <c r="A708" s="267"/>
      <c r="B708" s="267"/>
      <c r="C708" s="267"/>
      <c r="D708" s="267"/>
    </row>
    <row r="709" spans="1:4" x14ac:dyDescent="0.2">
      <c r="A709" s="267"/>
      <c r="B709" s="267"/>
      <c r="C709" s="267"/>
      <c r="D709" s="267"/>
    </row>
    <row r="710" spans="1:4" x14ac:dyDescent="0.2">
      <c r="A710" s="267"/>
      <c r="B710" s="267"/>
      <c r="C710" s="267"/>
      <c r="D710" s="267"/>
    </row>
    <row r="711" spans="1:4" x14ac:dyDescent="0.2">
      <c r="A711" s="267"/>
      <c r="B711" s="267"/>
      <c r="C711" s="267"/>
      <c r="D711" s="267"/>
    </row>
    <row r="712" spans="1:4" x14ac:dyDescent="0.2">
      <c r="A712" s="267"/>
      <c r="B712" s="267"/>
      <c r="C712" s="267"/>
      <c r="D712" s="267"/>
    </row>
    <row r="713" spans="1:4" x14ac:dyDescent="0.2">
      <c r="A713" s="267"/>
      <c r="B713" s="267"/>
      <c r="C713" s="267"/>
      <c r="D713" s="267"/>
    </row>
    <row r="714" spans="1:4" x14ac:dyDescent="0.2">
      <c r="A714" s="267"/>
      <c r="B714" s="267"/>
      <c r="C714" s="267"/>
      <c r="D714" s="267"/>
    </row>
    <row r="715" spans="1:4" x14ac:dyDescent="0.2">
      <c r="A715" s="267"/>
      <c r="B715" s="267"/>
      <c r="C715" s="267"/>
      <c r="D715" s="267"/>
    </row>
    <row r="716" spans="1:4" x14ac:dyDescent="0.2">
      <c r="A716" s="267"/>
      <c r="B716" s="267"/>
      <c r="C716" s="267"/>
      <c r="D716" s="267"/>
    </row>
    <row r="717" spans="1:4" x14ac:dyDescent="0.2">
      <c r="A717" s="267"/>
      <c r="B717" s="267"/>
      <c r="C717" s="267"/>
      <c r="D717" s="267"/>
    </row>
    <row r="718" spans="1:4" x14ac:dyDescent="0.2">
      <c r="A718" s="267"/>
      <c r="B718" s="267"/>
      <c r="C718" s="267"/>
      <c r="D718" s="267"/>
    </row>
    <row r="719" spans="1:4" x14ac:dyDescent="0.2">
      <c r="A719" s="267"/>
      <c r="B719" s="267"/>
      <c r="C719" s="267"/>
      <c r="D719" s="267"/>
    </row>
    <row r="720" spans="1:4" x14ac:dyDescent="0.2">
      <c r="A720" s="267"/>
      <c r="B720" s="267"/>
      <c r="C720" s="267"/>
      <c r="D720" s="267"/>
    </row>
    <row r="721" spans="1:4" x14ac:dyDescent="0.2">
      <c r="A721" s="267"/>
      <c r="B721" s="267"/>
      <c r="C721" s="267"/>
      <c r="D721" s="267"/>
    </row>
    <row r="722" spans="1:4" x14ac:dyDescent="0.2">
      <c r="A722" s="267"/>
      <c r="B722" s="267"/>
      <c r="C722" s="267"/>
      <c r="D722" s="267"/>
    </row>
    <row r="723" spans="1:4" x14ac:dyDescent="0.2">
      <c r="A723" s="267"/>
      <c r="B723" s="267"/>
      <c r="C723" s="267"/>
      <c r="D723" s="267"/>
    </row>
    <row r="724" spans="1:4" x14ac:dyDescent="0.2">
      <c r="A724" s="267"/>
      <c r="B724" s="267"/>
      <c r="C724" s="267"/>
      <c r="D724" s="267"/>
    </row>
    <row r="725" spans="1:4" x14ac:dyDescent="0.2">
      <c r="A725" s="267"/>
      <c r="B725" s="267"/>
      <c r="C725" s="267"/>
      <c r="D725" s="267"/>
    </row>
    <row r="726" spans="1:4" x14ac:dyDescent="0.2">
      <c r="A726" s="267"/>
      <c r="B726" s="267"/>
      <c r="C726" s="267"/>
      <c r="D726" s="267"/>
    </row>
    <row r="727" spans="1:4" x14ac:dyDescent="0.2">
      <c r="A727" s="267"/>
      <c r="B727" s="267"/>
      <c r="C727" s="267"/>
      <c r="D727" s="267"/>
    </row>
    <row r="728" spans="1:4" x14ac:dyDescent="0.2">
      <c r="A728" s="267"/>
      <c r="B728" s="267"/>
      <c r="C728" s="267"/>
      <c r="D728" s="267"/>
    </row>
    <row r="729" spans="1:4" x14ac:dyDescent="0.2">
      <c r="A729" s="267"/>
      <c r="B729" s="267"/>
      <c r="C729" s="267"/>
      <c r="D729" s="267"/>
    </row>
    <row r="730" spans="1:4" x14ac:dyDescent="0.2">
      <c r="A730" s="267"/>
      <c r="B730" s="267"/>
      <c r="C730" s="267"/>
      <c r="D730" s="267"/>
    </row>
    <row r="731" spans="1:4" x14ac:dyDescent="0.2">
      <c r="A731" s="267"/>
      <c r="B731" s="267"/>
      <c r="C731" s="267"/>
      <c r="D731" s="267"/>
    </row>
    <row r="732" spans="1:4" x14ac:dyDescent="0.2">
      <c r="A732" s="267"/>
      <c r="B732" s="267"/>
      <c r="C732" s="267"/>
      <c r="D732" s="267"/>
    </row>
    <row r="733" spans="1:4" x14ac:dyDescent="0.2">
      <c r="A733" s="267"/>
      <c r="B733" s="267"/>
      <c r="C733" s="267"/>
      <c r="D733" s="267"/>
    </row>
    <row r="734" spans="1:4" x14ac:dyDescent="0.2">
      <c r="A734" s="267"/>
      <c r="B734" s="267"/>
      <c r="C734" s="267"/>
      <c r="D734" s="267"/>
    </row>
    <row r="735" spans="1:4" x14ac:dyDescent="0.2">
      <c r="A735" s="267"/>
      <c r="B735" s="267"/>
      <c r="C735" s="267"/>
      <c r="D735" s="267"/>
    </row>
    <row r="736" spans="1:4" x14ac:dyDescent="0.2">
      <c r="A736" s="267"/>
      <c r="B736" s="267"/>
      <c r="C736" s="267"/>
      <c r="D736" s="267"/>
    </row>
    <row r="737" spans="1:4" x14ac:dyDescent="0.2">
      <c r="A737" s="267"/>
      <c r="B737" s="267"/>
      <c r="C737" s="267"/>
      <c r="D737" s="267"/>
    </row>
    <row r="738" spans="1:4" x14ac:dyDescent="0.2">
      <c r="A738" s="267"/>
      <c r="B738" s="267"/>
      <c r="C738" s="267"/>
      <c r="D738" s="267"/>
    </row>
    <row r="739" spans="1:4" x14ac:dyDescent="0.2">
      <c r="A739" s="267"/>
      <c r="B739" s="267"/>
      <c r="C739" s="267"/>
      <c r="D739" s="267"/>
    </row>
    <row r="740" spans="1:4" x14ac:dyDescent="0.2">
      <c r="A740" s="267"/>
      <c r="B740" s="267"/>
      <c r="C740" s="267"/>
      <c r="D740" s="267"/>
    </row>
    <row r="741" spans="1:4" x14ac:dyDescent="0.2">
      <c r="A741" s="267"/>
      <c r="B741" s="267"/>
      <c r="C741" s="267"/>
      <c r="D741" s="267"/>
    </row>
    <row r="742" spans="1:4" x14ac:dyDescent="0.2">
      <c r="A742" s="267"/>
      <c r="B742" s="267"/>
      <c r="C742" s="267"/>
      <c r="D742" s="267"/>
    </row>
    <row r="743" spans="1:4" x14ac:dyDescent="0.2">
      <c r="A743" s="267"/>
      <c r="B743" s="267"/>
      <c r="C743" s="267"/>
      <c r="D743" s="267"/>
    </row>
    <row r="744" spans="1:4" x14ac:dyDescent="0.2">
      <c r="A744" s="267"/>
      <c r="B744" s="267"/>
      <c r="C744" s="267"/>
      <c r="D744" s="267"/>
    </row>
    <row r="745" spans="1:4" x14ac:dyDescent="0.2">
      <c r="A745" s="267"/>
      <c r="B745" s="267"/>
      <c r="C745" s="267"/>
      <c r="D745" s="267"/>
    </row>
    <row r="746" spans="1:4" x14ac:dyDescent="0.2">
      <c r="A746" s="267"/>
      <c r="B746" s="267"/>
      <c r="C746" s="267"/>
      <c r="D746" s="267"/>
    </row>
    <row r="747" spans="1:4" x14ac:dyDescent="0.2">
      <c r="A747" s="267"/>
      <c r="B747" s="267"/>
      <c r="C747" s="267"/>
      <c r="D747" s="267"/>
    </row>
    <row r="748" spans="1:4" x14ac:dyDescent="0.2">
      <c r="A748" s="267"/>
      <c r="B748" s="267"/>
      <c r="C748" s="267"/>
      <c r="D748" s="267"/>
    </row>
    <row r="749" spans="1:4" x14ac:dyDescent="0.2">
      <c r="A749" s="267"/>
      <c r="B749" s="267"/>
      <c r="C749" s="267"/>
      <c r="D749" s="267"/>
    </row>
    <row r="750" spans="1:4" x14ac:dyDescent="0.2">
      <c r="A750" s="267"/>
      <c r="B750" s="267"/>
      <c r="C750" s="267"/>
      <c r="D750" s="267"/>
    </row>
    <row r="751" spans="1:4" x14ac:dyDescent="0.2">
      <c r="A751" s="267"/>
      <c r="B751" s="267"/>
      <c r="C751" s="267"/>
      <c r="D751" s="267"/>
    </row>
    <row r="752" spans="1:4" x14ac:dyDescent="0.2">
      <c r="A752" s="267"/>
      <c r="B752" s="267"/>
      <c r="C752" s="267"/>
      <c r="D752" s="267"/>
    </row>
    <row r="753" spans="1:4" x14ac:dyDescent="0.2">
      <c r="A753" s="267"/>
      <c r="B753" s="267"/>
      <c r="C753" s="267"/>
      <c r="D753" s="267"/>
    </row>
    <row r="754" spans="1:4" x14ac:dyDescent="0.2">
      <c r="A754" s="267"/>
      <c r="B754" s="267"/>
      <c r="C754" s="267"/>
      <c r="D754" s="267"/>
    </row>
    <row r="755" spans="1:4" x14ac:dyDescent="0.2">
      <c r="A755" s="267"/>
      <c r="B755" s="267"/>
      <c r="C755" s="267"/>
      <c r="D755" s="267"/>
    </row>
    <row r="756" spans="1:4" x14ac:dyDescent="0.2">
      <c r="A756" s="267"/>
      <c r="B756" s="267"/>
      <c r="C756" s="267"/>
      <c r="D756" s="267"/>
    </row>
    <row r="757" spans="1:4" x14ac:dyDescent="0.2">
      <c r="A757" s="267"/>
      <c r="B757" s="267"/>
      <c r="C757" s="267"/>
      <c r="D757" s="267"/>
    </row>
    <row r="758" spans="1:4" x14ac:dyDescent="0.2">
      <c r="A758" s="267"/>
      <c r="B758" s="267"/>
      <c r="C758" s="267"/>
      <c r="D758" s="267"/>
    </row>
    <row r="759" spans="1:4" x14ac:dyDescent="0.2">
      <c r="A759" s="267"/>
      <c r="B759" s="267"/>
      <c r="C759" s="267"/>
      <c r="D759" s="267"/>
    </row>
    <row r="760" spans="1:4" x14ac:dyDescent="0.2">
      <c r="A760" s="267"/>
      <c r="B760" s="267"/>
      <c r="C760" s="267"/>
      <c r="D760" s="267"/>
    </row>
    <row r="761" spans="1:4" x14ac:dyDescent="0.2">
      <c r="A761" s="267"/>
      <c r="B761" s="267"/>
      <c r="C761" s="267"/>
      <c r="D761" s="267"/>
    </row>
    <row r="762" spans="1:4" x14ac:dyDescent="0.2">
      <c r="A762" s="267"/>
      <c r="B762" s="267"/>
      <c r="C762" s="267"/>
      <c r="D762" s="267"/>
    </row>
    <row r="763" spans="1:4" x14ac:dyDescent="0.2">
      <c r="A763" s="267"/>
      <c r="B763" s="267"/>
      <c r="C763" s="267"/>
      <c r="D763" s="267"/>
    </row>
    <row r="764" spans="1:4" x14ac:dyDescent="0.2">
      <c r="A764" s="267"/>
      <c r="B764" s="267"/>
      <c r="C764" s="267"/>
      <c r="D764" s="267"/>
    </row>
    <row r="765" spans="1:4" x14ac:dyDescent="0.2">
      <c r="A765" s="267"/>
      <c r="B765" s="267"/>
      <c r="C765" s="267"/>
      <c r="D765" s="267"/>
    </row>
    <row r="766" spans="1:4" x14ac:dyDescent="0.2">
      <c r="A766" s="267"/>
      <c r="B766" s="267"/>
      <c r="C766" s="267"/>
      <c r="D766" s="267"/>
    </row>
    <row r="767" spans="1:4" x14ac:dyDescent="0.2">
      <c r="A767" s="267"/>
      <c r="B767" s="267"/>
      <c r="C767" s="267"/>
      <c r="D767" s="267"/>
    </row>
    <row r="768" spans="1:4" x14ac:dyDescent="0.2">
      <c r="A768" s="267"/>
      <c r="B768" s="267"/>
      <c r="C768" s="267"/>
      <c r="D768" s="267"/>
    </row>
    <row r="769" spans="1:4" x14ac:dyDescent="0.2">
      <c r="A769" s="267"/>
      <c r="B769" s="267"/>
      <c r="C769" s="267"/>
      <c r="D769" s="267"/>
    </row>
    <row r="770" spans="1:4" x14ac:dyDescent="0.2">
      <c r="A770" s="267"/>
      <c r="B770" s="267"/>
      <c r="C770" s="267"/>
      <c r="D770" s="267"/>
    </row>
    <row r="771" spans="1:4" x14ac:dyDescent="0.2">
      <c r="A771" s="267"/>
      <c r="B771" s="267"/>
      <c r="C771" s="267"/>
      <c r="D771" s="267"/>
    </row>
    <row r="772" spans="1:4" x14ac:dyDescent="0.2">
      <c r="A772" s="267"/>
      <c r="B772" s="267"/>
      <c r="C772" s="267"/>
      <c r="D772" s="267"/>
    </row>
    <row r="773" spans="1:4" x14ac:dyDescent="0.2">
      <c r="A773" s="267"/>
      <c r="B773" s="267"/>
      <c r="C773" s="267"/>
      <c r="D773" s="267"/>
    </row>
    <row r="774" spans="1:4" x14ac:dyDescent="0.2">
      <c r="A774" s="267"/>
      <c r="B774" s="267"/>
      <c r="C774" s="267"/>
      <c r="D774" s="267"/>
    </row>
    <row r="775" spans="1:4" x14ac:dyDescent="0.2">
      <c r="A775" s="267"/>
      <c r="B775" s="267"/>
      <c r="C775" s="267"/>
      <c r="D775" s="267"/>
    </row>
    <row r="776" spans="1:4" x14ac:dyDescent="0.2">
      <c r="A776" s="267"/>
      <c r="B776" s="267"/>
      <c r="C776" s="267"/>
      <c r="D776" s="267"/>
    </row>
    <row r="777" spans="1:4" x14ac:dyDescent="0.2">
      <c r="A777" s="267"/>
      <c r="B777" s="267"/>
      <c r="C777" s="267"/>
      <c r="D777" s="267"/>
    </row>
    <row r="778" spans="1:4" x14ac:dyDescent="0.2">
      <c r="A778" s="267"/>
      <c r="B778" s="267"/>
      <c r="C778" s="267"/>
      <c r="D778" s="267"/>
    </row>
    <row r="779" spans="1:4" x14ac:dyDescent="0.2">
      <c r="A779" s="267"/>
      <c r="B779" s="267"/>
      <c r="C779" s="267"/>
      <c r="D779" s="267"/>
    </row>
    <row r="780" spans="1:4" x14ac:dyDescent="0.2">
      <c r="A780" s="267"/>
      <c r="B780" s="267"/>
      <c r="C780" s="267"/>
      <c r="D780" s="267"/>
    </row>
    <row r="781" spans="1:4" x14ac:dyDescent="0.2">
      <c r="A781" s="267"/>
      <c r="B781" s="267"/>
      <c r="C781" s="267"/>
      <c r="D781" s="267"/>
    </row>
    <row r="782" spans="1:4" x14ac:dyDescent="0.2">
      <c r="A782" s="267"/>
      <c r="B782" s="267"/>
      <c r="C782" s="267"/>
      <c r="D782" s="267"/>
    </row>
    <row r="783" spans="1:4" x14ac:dyDescent="0.2">
      <c r="A783" s="267"/>
      <c r="B783" s="267"/>
      <c r="C783" s="267"/>
      <c r="D783" s="267"/>
    </row>
    <row r="784" spans="1:4" x14ac:dyDescent="0.2">
      <c r="A784" s="267"/>
      <c r="B784" s="267"/>
      <c r="C784" s="267"/>
      <c r="D784" s="267"/>
    </row>
    <row r="785" spans="1:4" x14ac:dyDescent="0.2">
      <c r="A785" s="267"/>
      <c r="B785" s="267"/>
      <c r="C785" s="267"/>
      <c r="D785" s="267"/>
    </row>
    <row r="786" spans="1:4" x14ac:dyDescent="0.2">
      <c r="A786" s="267"/>
      <c r="B786" s="267"/>
      <c r="C786" s="267"/>
      <c r="D786" s="267"/>
    </row>
    <row r="787" spans="1:4" x14ac:dyDescent="0.2">
      <c r="A787" s="267"/>
      <c r="B787" s="267"/>
      <c r="C787" s="267"/>
      <c r="D787" s="267"/>
    </row>
    <row r="788" spans="1:4" x14ac:dyDescent="0.2">
      <c r="A788" s="267"/>
      <c r="B788" s="267"/>
      <c r="C788" s="267"/>
      <c r="D788" s="267"/>
    </row>
    <row r="789" spans="1:4" x14ac:dyDescent="0.2">
      <c r="A789" s="267"/>
      <c r="B789" s="267"/>
      <c r="C789" s="267"/>
      <c r="D789" s="267"/>
    </row>
    <row r="790" spans="1:4" x14ac:dyDescent="0.2">
      <c r="A790" s="267"/>
      <c r="B790" s="267"/>
      <c r="C790" s="267"/>
      <c r="D790" s="267"/>
    </row>
    <row r="791" spans="1:4" x14ac:dyDescent="0.2">
      <c r="A791" s="267"/>
      <c r="B791" s="267"/>
      <c r="C791" s="267"/>
      <c r="D791" s="267"/>
    </row>
    <row r="792" spans="1:4" x14ac:dyDescent="0.2">
      <c r="A792" s="267"/>
      <c r="B792" s="267"/>
      <c r="C792" s="267"/>
      <c r="D792" s="267"/>
    </row>
    <row r="793" spans="1:4" x14ac:dyDescent="0.2">
      <c r="A793" s="267"/>
      <c r="B793" s="267"/>
      <c r="C793" s="267"/>
      <c r="D793" s="267"/>
    </row>
    <row r="794" spans="1:4" x14ac:dyDescent="0.2">
      <c r="A794" s="267"/>
      <c r="B794" s="267"/>
      <c r="C794" s="267"/>
      <c r="D794" s="267"/>
    </row>
    <row r="795" spans="1:4" x14ac:dyDescent="0.2">
      <c r="A795" s="267"/>
      <c r="B795" s="267"/>
      <c r="C795" s="267"/>
      <c r="D795" s="267"/>
    </row>
    <row r="796" spans="1:4" x14ac:dyDescent="0.2">
      <c r="A796" s="267"/>
      <c r="B796" s="267"/>
      <c r="C796" s="267"/>
      <c r="D796" s="267"/>
    </row>
    <row r="797" spans="1:4" x14ac:dyDescent="0.2">
      <c r="A797" s="267"/>
      <c r="B797" s="267"/>
      <c r="C797" s="267"/>
      <c r="D797" s="267"/>
    </row>
    <row r="798" spans="1:4" x14ac:dyDescent="0.2">
      <c r="A798" s="267"/>
      <c r="B798" s="267"/>
      <c r="C798" s="267"/>
      <c r="D798" s="267"/>
    </row>
    <row r="799" spans="1:4" x14ac:dyDescent="0.2">
      <c r="A799" s="267"/>
      <c r="B799" s="267"/>
      <c r="C799" s="267"/>
      <c r="D799" s="267"/>
    </row>
    <row r="800" spans="1:4" x14ac:dyDescent="0.2">
      <c r="A800" s="267"/>
      <c r="B800" s="267"/>
      <c r="C800" s="267"/>
      <c r="D800" s="267"/>
    </row>
    <row r="801" spans="1:4" x14ac:dyDescent="0.2">
      <c r="A801" s="267"/>
      <c r="B801" s="267"/>
      <c r="C801" s="267"/>
      <c r="D801" s="267"/>
    </row>
    <row r="802" spans="1:4" x14ac:dyDescent="0.2">
      <c r="A802" s="267"/>
      <c r="B802" s="267"/>
      <c r="C802" s="267"/>
      <c r="D802" s="267"/>
    </row>
    <row r="803" spans="1:4" x14ac:dyDescent="0.2">
      <c r="A803" s="267"/>
      <c r="B803" s="267"/>
      <c r="C803" s="267"/>
      <c r="D803" s="267"/>
    </row>
    <row r="804" spans="1:4" x14ac:dyDescent="0.2">
      <c r="A804" s="267"/>
      <c r="B804" s="267"/>
      <c r="C804" s="267"/>
      <c r="D804" s="267"/>
    </row>
    <row r="805" spans="1:4" x14ac:dyDescent="0.2">
      <c r="A805" s="267"/>
      <c r="B805" s="267"/>
      <c r="C805" s="267"/>
      <c r="D805" s="267"/>
    </row>
    <row r="806" spans="1:4" x14ac:dyDescent="0.2">
      <c r="A806" s="267"/>
      <c r="B806" s="267"/>
      <c r="C806" s="267"/>
      <c r="D806" s="267"/>
    </row>
    <row r="807" spans="1:4" x14ac:dyDescent="0.2">
      <c r="A807" s="267"/>
      <c r="B807" s="267"/>
      <c r="C807" s="267"/>
      <c r="D807" s="267"/>
    </row>
    <row r="808" spans="1:4" x14ac:dyDescent="0.2">
      <c r="A808" s="267"/>
      <c r="B808" s="267"/>
      <c r="C808" s="267"/>
      <c r="D808" s="267"/>
    </row>
    <row r="809" spans="1:4" x14ac:dyDescent="0.2">
      <c r="A809" s="267"/>
      <c r="B809" s="267"/>
      <c r="C809" s="267"/>
      <c r="D809" s="267"/>
    </row>
    <row r="810" spans="1:4" x14ac:dyDescent="0.2">
      <c r="A810" s="267"/>
      <c r="B810" s="267"/>
      <c r="C810" s="267"/>
      <c r="D810" s="267"/>
    </row>
    <row r="811" spans="1:4" x14ac:dyDescent="0.2">
      <c r="A811" s="267"/>
      <c r="B811" s="267"/>
      <c r="C811" s="267"/>
      <c r="D811" s="267"/>
    </row>
    <row r="812" spans="1:4" x14ac:dyDescent="0.2">
      <c r="A812" s="267"/>
      <c r="B812" s="267"/>
      <c r="C812" s="267"/>
      <c r="D812" s="267"/>
    </row>
    <row r="813" spans="1:4" x14ac:dyDescent="0.2">
      <c r="A813" s="267"/>
      <c r="B813" s="267"/>
      <c r="C813" s="267"/>
      <c r="D813" s="267"/>
    </row>
    <row r="814" spans="1:4" x14ac:dyDescent="0.2">
      <c r="A814" s="267"/>
      <c r="B814" s="267"/>
      <c r="C814" s="267"/>
      <c r="D814" s="267"/>
    </row>
    <row r="815" spans="1:4" x14ac:dyDescent="0.2">
      <c r="A815" s="267"/>
      <c r="B815" s="267"/>
      <c r="C815" s="267"/>
      <c r="D815" s="267"/>
    </row>
    <row r="816" spans="1:4" x14ac:dyDescent="0.2">
      <c r="A816" s="267"/>
      <c r="B816" s="267"/>
      <c r="C816" s="267"/>
      <c r="D816" s="267"/>
    </row>
    <row r="817" spans="1:4" x14ac:dyDescent="0.2">
      <c r="A817" s="267"/>
      <c r="B817" s="267"/>
      <c r="C817" s="267"/>
      <c r="D817" s="267"/>
    </row>
    <row r="818" spans="1:4" x14ac:dyDescent="0.2">
      <c r="A818" s="267"/>
      <c r="B818" s="267"/>
      <c r="C818" s="267"/>
      <c r="D818" s="267"/>
    </row>
    <row r="819" spans="1:4" x14ac:dyDescent="0.2">
      <c r="A819" s="267"/>
      <c r="B819" s="267"/>
      <c r="C819" s="267"/>
      <c r="D819" s="267"/>
    </row>
    <row r="820" spans="1:4" x14ac:dyDescent="0.2">
      <c r="A820" s="267"/>
      <c r="B820" s="267"/>
      <c r="C820" s="267"/>
      <c r="D820" s="267"/>
    </row>
    <row r="821" spans="1:4" x14ac:dyDescent="0.2">
      <c r="A821" s="267"/>
      <c r="B821" s="267"/>
      <c r="C821" s="267"/>
      <c r="D821" s="267"/>
    </row>
    <row r="822" spans="1:4" x14ac:dyDescent="0.2">
      <c r="A822" s="267"/>
      <c r="B822" s="267"/>
      <c r="C822" s="267"/>
      <c r="D822" s="267"/>
    </row>
    <row r="823" spans="1:4" x14ac:dyDescent="0.2">
      <c r="A823" s="267"/>
      <c r="B823" s="267"/>
      <c r="C823" s="267"/>
      <c r="D823" s="267"/>
    </row>
    <row r="824" spans="1:4" x14ac:dyDescent="0.2">
      <c r="A824" s="267"/>
      <c r="B824" s="267"/>
      <c r="C824" s="267"/>
      <c r="D824" s="267"/>
    </row>
    <row r="825" spans="1:4" x14ac:dyDescent="0.2">
      <c r="A825" s="267"/>
      <c r="B825" s="267"/>
      <c r="C825" s="267"/>
      <c r="D825" s="267"/>
    </row>
    <row r="826" spans="1:4" x14ac:dyDescent="0.2">
      <c r="A826" s="267"/>
      <c r="B826" s="267"/>
      <c r="C826" s="267"/>
      <c r="D826" s="267"/>
    </row>
    <row r="827" spans="1:4" x14ac:dyDescent="0.2">
      <c r="A827" s="267"/>
      <c r="B827" s="267"/>
      <c r="C827" s="267"/>
      <c r="D827" s="267"/>
    </row>
    <row r="828" spans="1:4" x14ac:dyDescent="0.2">
      <c r="A828" s="267"/>
      <c r="B828" s="267"/>
      <c r="C828" s="267"/>
      <c r="D828" s="267"/>
    </row>
    <row r="829" spans="1:4" x14ac:dyDescent="0.2">
      <c r="A829" s="267"/>
      <c r="B829" s="267"/>
      <c r="C829" s="267"/>
      <c r="D829" s="267"/>
    </row>
    <row r="830" spans="1:4" x14ac:dyDescent="0.2">
      <c r="A830" s="267"/>
      <c r="B830" s="267"/>
      <c r="C830" s="267"/>
      <c r="D830" s="267"/>
    </row>
    <row r="831" spans="1:4" x14ac:dyDescent="0.2">
      <c r="A831" s="267"/>
      <c r="B831" s="267"/>
      <c r="C831" s="267"/>
      <c r="D831" s="267"/>
    </row>
    <row r="832" spans="1:4" x14ac:dyDescent="0.2">
      <c r="A832" s="267"/>
      <c r="B832" s="267"/>
      <c r="C832" s="267"/>
      <c r="D832" s="267"/>
    </row>
    <row r="833" spans="1:4" x14ac:dyDescent="0.2">
      <c r="A833" s="267"/>
      <c r="B833" s="267"/>
      <c r="C833" s="267"/>
      <c r="D833" s="267"/>
    </row>
    <row r="834" spans="1:4" x14ac:dyDescent="0.2">
      <c r="A834" s="267"/>
      <c r="B834" s="267"/>
      <c r="C834" s="267"/>
      <c r="D834" s="267"/>
    </row>
    <row r="835" spans="1:4" x14ac:dyDescent="0.2">
      <c r="A835" s="267"/>
      <c r="B835" s="267"/>
      <c r="C835" s="267"/>
      <c r="D835" s="267"/>
    </row>
    <row r="836" spans="1:4" x14ac:dyDescent="0.2">
      <c r="A836" s="267"/>
      <c r="B836" s="267"/>
      <c r="C836" s="267"/>
      <c r="D836" s="267"/>
    </row>
    <row r="837" spans="1:4" x14ac:dyDescent="0.2">
      <c r="A837" s="267"/>
      <c r="B837" s="267"/>
      <c r="C837" s="267"/>
      <c r="D837" s="267"/>
    </row>
    <row r="838" spans="1:4" x14ac:dyDescent="0.2">
      <c r="A838" s="267"/>
      <c r="B838" s="267"/>
      <c r="C838" s="267"/>
      <c r="D838" s="267"/>
    </row>
    <row r="839" spans="1:4" x14ac:dyDescent="0.2">
      <c r="A839" s="267"/>
      <c r="B839" s="267"/>
      <c r="C839" s="267"/>
      <c r="D839" s="267"/>
    </row>
    <row r="840" spans="1:4" x14ac:dyDescent="0.2">
      <c r="A840" s="267"/>
      <c r="B840" s="267"/>
      <c r="C840" s="267"/>
      <c r="D840" s="267"/>
    </row>
    <row r="841" spans="1:4" x14ac:dyDescent="0.2">
      <c r="A841" s="267"/>
      <c r="B841" s="267"/>
      <c r="C841" s="267"/>
      <c r="D841" s="267"/>
    </row>
    <row r="842" spans="1:4" x14ac:dyDescent="0.2">
      <c r="A842" s="267"/>
      <c r="B842" s="267"/>
      <c r="C842" s="267"/>
      <c r="D842" s="267"/>
    </row>
    <row r="843" spans="1:4" x14ac:dyDescent="0.2">
      <c r="A843" s="267"/>
      <c r="B843" s="267"/>
      <c r="C843" s="267"/>
      <c r="D843" s="267"/>
    </row>
    <row r="844" spans="1:4" x14ac:dyDescent="0.2">
      <c r="A844" s="267"/>
      <c r="B844" s="267"/>
      <c r="C844" s="267"/>
      <c r="D844" s="267"/>
    </row>
    <row r="845" spans="1:4" x14ac:dyDescent="0.2">
      <c r="A845" s="267"/>
      <c r="B845" s="267"/>
      <c r="C845" s="267"/>
      <c r="D845" s="267"/>
    </row>
    <row r="846" spans="1:4" x14ac:dyDescent="0.2">
      <c r="A846" s="267"/>
      <c r="B846" s="267"/>
      <c r="C846" s="267"/>
      <c r="D846" s="267"/>
    </row>
    <row r="847" spans="1:4" x14ac:dyDescent="0.2">
      <c r="A847" s="267"/>
      <c r="B847" s="267"/>
      <c r="C847" s="267"/>
      <c r="D847" s="267"/>
    </row>
    <row r="848" spans="1:4" x14ac:dyDescent="0.2">
      <c r="A848" s="267"/>
      <c r="B848" s="267"/>
      <c r="C848" s="267"/>
      <c r="D848" s="267"/>
    </row>
    <row r="849" spans="1:4" x14ac:dyDescent="0.2">
      <c r="A849" s="267"/>
      <c r="B849" s="267"/>
      <c r="C849" s="267"/>
      <c r="D849" s="267"/>
    </row>
    <row r="850" spans="1:4" x14ac:dyDescent="0.2">
      <c r="A850" s="267"/>
      <c r="B850" s="267"/>
      <c r="C850" s="267"/>
      <c r="D850" s="267"/>
    </row>
    <row r="851" spans="1:4" x14ac:dyDescent="0.2">
      <c r="A851" s="267"/>
      <c r="B851" s="267"/>
      <c r="C851" s="267"/>
      <c r="D851" s="267"/>
    </row>
    <row r="852" spans="1:4" x14ac:dyDescent="0.2">
      <c r="A852" s="267"/>
      <c r="B852" s="267"/>
      <c r="C852" s="267"/>
      <c r="D852" s="267"/>
    </row>
    <row r="853" spans="1:4" x14ac:dyDescent="0.2">
      <c r="A853" s="267"/>
      <c r="B853" s="267"/>
      <c r="C853" s="267"/>
      <c r="D853" s="267"/>
    </row>
    <row r="854" spans="1:4" x14ac:dyDescent="0.2">
      <c r="A854" s="267"/>
      <c r="B854" s="267"/>
      <c r="C854" s="267"/>
      <c r="D854" s="267"/>
    </row>
    <row r="855" spans="1:4" x14ac:dyDescent="0.2">
      <c r="A855" s="267"/>
      <c r="B855" s="267"/>
      <c r="C855" s="267"/>
      <c r="D855" s="267"/>
    </row>
    <row r="856" spans="1:4" x14ac:dyDescent="0.2">
      <c r="A856" s="267"/>
      <c r="B856" s="267"/>
      <c r="C856" s="267"/>
      <c r="D856" s="267"/>
    </row>
    <row r="857" spans="1:4" x14ac:dyDescent="0.2">
      <c r="A857" s="267"/>
      <c r="B857" s="267"/>
      <c r="C857" s="267"/>
      <c r="D857" s="267"/>
    </row>
    <row r="858" spans="1:4" x14ac:dyDescent="0.2">
      <c r="A858" s="267"/>
      <c r="B858" s="267"/>
      <c r="C858" s="267"/>
      <c r="D858" s="267"/>
    </row>
    <row r="859" spans="1:4" x14ac:dyDescent="0.2">
      <c r="A859" s="267"/>
      <c r="B859" s="267"/>
      <c r="C859" s="267"/>
      <c r="D859" s="267"/>
    </row>
    <row r="860" spans="1:4" x14ac:dyDescent="0.2">
      <c r="A860" s="267"/>
      <c r="B860" s="267"/>
      <c r="C860" s="267"/>
      <c r="D860" s="267"/>
    </row>
    <row r="861" spans="1:4" x14ac:dyDescent="0.2">
      <c r="A861" s="267"/>
      <c r="B861" s="267"/>
      <c r="C861" s="267"/>
      <c r="D861" s="267"/>
    </row>
    <row r="862" spans="1:4" x14ac:dyDescent="0.2">
      <c r="A862" s="267"/>
      <c r="B862" s="267"/>
      <c r="C862" s="267"/>
      <c r="D862" s="267"/>
    </row>
    <row r="863" spans="1:4" x14ac:dyDescent="0.2">
      <c r="A863" s="267"/>
      <c r="B863" s="267"/>
      <c r="C863" s="267"/>
      <c r="D863" s="267"/>
    </row>
    <row r="864" spans="1:4" x14ac:dyDescent="0.2">
      <c r="A864" s="267"/>
      <c r="B864" s="267"/>
      <c r="C864" s="267"/>
      <c r="D864" s="267"/>
    </row>
    <row r="865" spans="1:4" x14ac:dyDescent="0.2">
      <c r="A865" s="267"/>
      <c r="B865" s="267"/>
      <c r="C865" s="267"/>
      <c r="D865" s="267"/>
    </row>
    <row r="866" spans="1:4" x14ac:dyDescent="0.2">
      <c r="A866" s="267"/>
      <c r="B866" s="267"/>
      <c r="C866" s="267"/>
      <c r="D866" s="267"/>
    </row>
    <row r="867" spans="1:4" x14ac:dyDescent="0.2">
      <c r="A867" s="267"/>
      <c r="B867" s="267"/>
      <c r="C867" s="267"/>
      <c r="D867" s="267"/>
    </row>
    <row r="868" spans="1:4" x14ac:dyDescent="0.2">
      <c r="A868" s="267"/>
      <c r="B868" s="267"/>
      <c r="C868" s="267"/>
      <c r="D868" s="267"/>
    </row>
    <row r="869" spans="1:4" x14ac:dyDescent="0.2">
      <c r="A869" s="267"/>
      <c r="B869" s="267"/>
      <c r="C869" s="267"/>
      <c r="D869" s="267"/>
    </row>
    <row r="870" spans="1:4" x14ac:dyDescent="0.2">
      <c r="A870" s="267"/>
      <c r="B870" s="267"/>
      <c r="C870" s="267"/>
      <c r="D870" s="267"/>
    </row>
    <row r="871" spans="1:4" x14ac:dyDescent="0.2">
      <c r="A871" s="267"/>
      <c r="B871" s="267"/>
      <c r="C871" s="267"/>
      <c r="D871" s="267"/>
    </row>
    <row r="872" spans="1:4" x14ac:dyDescent="0.2">
      <c r="A872" s="267"/>
      <c r="B872" s="267"/>
      <c r="C872" s="267"/>
      <c r="D872" s="267"/>
    </row>
    <row r="873" spans="1:4" x14ac:dyDescent="0.2">
      <c r="A873" s="267"/>
      <c r="B873" s="267"/>
      <c r="C873" s="267"/>
      <c r="D873" s="267"/>
    </row>
    <row r="874" spans="1:4" x14ac:dyDescent="0.2">
      <c r="A874" s="267"/>
      <c r="B874" s="267"/>
      <c r="C874" s="267"/>
      <c r="D874" s="267"/>
    </row>
    <row r="875" spans="1:4" x14ac:dyDescent="0.2">
      <c r="A875" s="267"/>
      <c r="B875" s="267"/>
      <c r="C875" s="267"/>
      <c r="D875" s="267"/>
    </row>
    <row r="876" spans="1:4" x14ac:dyDescent="0.2">
      <c r="A876" s="267"/>
      <c r="B876" s="267"/>
      <c r="C876" s="267"/>
      <c r="D876" s="267"/>
    </row>
    <row r="877" spans="1:4" x14ac:dyDescent="0.2">
      <c r="A877" s="267"/>
      <c r="B877" s="267"/>
      <c r="C877" s="267"/>
      <c r="D877" s="267"/>
    </row>
    <row r="878" spans="1:4" x14ac:dyDescent="0.2">
      <c r="A878" s="267"/>
      <c r="B878" s="267"/>
      <c r="C878" s="267"/>
      <c r="D878" s="267"/>
    </row>
    <row r="879" spans="1:4" x14ac:dyDescent="0.2">
      <c r="A879" s="267"/>
      <c r="B879" s="267"/>
      <c r="C879" s="267"/>
      <c r="D879" s="267"/>
    </row>
    <row r="880" spans="1:4" x14ac:dyDescent="0.2">
      <c r="A880" s="267"/>
      <c r="B880" s="267"/>
      <c r="C880" s="267"/>
      <c r="D880" s="267"/>
    </row>
    <row r="881" spans="1:4" x14ac:dyDescent="0.2">
      <c r="A881" s="267"/>
      <c r="B881" s="267"/>
      <c r="C881" s="267"/>
      <c r="D881" s="267"/>
    </row>
    <row r="882" spans="1:4" x14ac:dyDescent="0.2">
      <c r="A882" s="267"/>
      <c r="B882" s="267"/>
      <c r="C882" s="267"/>
      <c r="D882" s="267"/>
    </row>
    <row r="883" spans="1:4" x14ac:dyDescent="0.2">
      <c r="A883" s="267"/>
      <c r="B883" s="267"/>
      <c r="C883" s="267"/>
      <c r="D883" s="267"/>
    </row>
    <row r="884" spans="1:4" x14ac:dyDescent="0.2">
      <c r="A884" s="267"/>
      <c r="B884" s="267"/>
      <c r="C884" s="267"/>
      <c r="D884" s="267"/>
    </row>
    <row r="885" spans="1:4" x14ac:dyDescent="0.2">
      <c r="A885" s="267"/>
      <c r="B885" s="267"/>
      <c r="C885" s="267"/>
      <c r="D885" s="267"/>
    </row>
    <row r="886" spans="1:4" x14ac:dyDescent="0.2">
      <c r="A886" s="267"/>
      <c r="B886" s="267"/>
      <c r="C886" s="267"/>
      <c r="D886" s="267"/>
    </row>
    <row r="887" spans="1:4" x14ac:dyDescent="0.2">
      <c r="A887" s="267"/>
      <c r="B887" s="267"/>
      <c r="C887" s="267"/>
      <c r="D887" s="267"/>
    </row>
    <row r="888" spans="1:4" x14ac:dyDescent="0.2">
      <c r="A888" s="267"/>
      <c r="B888" s="267"/>
      <c r="C888" s="267"/>
      <c r="D888" s="267"/>
    </row>
    <row r="889" spans="1:4" x14ac:dyDescent="0.2">
      <c r="A889" s="267"/>
      <c r="B889" s="267"/>
      <c r="C889" s="267"/>
      <c r="D889" s="267"/>
    </row>
    <row r="890" spans="1:4" x14ac:dyDescent="0.2">
      <c r="A890" s="267"/>
      <c r="B890" s="267"/>
      <c r="C890" s="267"/>
      <c r="D890" s="267"/>
    </row>
    <row r="891" spans="1:4" x14ac:dyDescent="0.2">
      <c r="A891" s="267"/>
      <c r="B891" s="267"/>
      <c r="C891" s="267"/>
      <c r="D891" s="267"/>
    </row>
    <row r="892" spans="1:4" x14ac:dyDescent="0.2">
      <c r="A892" s="267"/>
      <c r="B892" s="267"/>
      <c r="C892" s="267"/>
      <c r="D892" s="267"/>
    </row>
    <row r="893" spans="1:4" x14ac:dyDescent="0.2">
      <c r="A893" s="267"/>
      <c r="B893" s="267"/>
      <c r="C893" s="267"/>
      <c r="D893" s="267"/>
    </row>
    <row r="894" spans="1:4" x14ac:dyDescent="0.2">
      <c r="A894" s="267"/>
      <c r="B894" s="267"/>
      <c r="C894" s="267"/>
      <c r="D894" s="267"/>
    </row>
    <row r="895" spans="1:4" x14ac:dyDescent="0.2">
      <c r="A895" s="267"/>
      <c r="B895" s="267"/>
      <c r="C895" s="267"/>
      <c r="D895" s="267"/>
    </row>
    <row r="896" spans="1:4" x14ac:dyDescent="0.2">
      <c r="A896" s="267"/>
      <c r="B896" s="267"/>
      <c r="C896" s="267"/>
      <c r="D896" s="267"/>
    </row>
    <row r="897" spans="1:4" x14ac:dyDescent="0.2">
      <c r="A897" s="267"/>
      <c r="B897" s="267"/>
      <c r="C897" s="267"/>
      <c r="D897" s="267"/>
    </row>
    <row r="898" spans="1:4" x14ac:dyDescent="0.2">
      <c r="A898" s="267"/>
      <c r="B898" s="267"/>
      <c r="C898" s="267"/>
      <c r="D898" s="267"/>
    </row>
    <row r="899" spans="1:4" x14ac:dyDescent="0.2">
      <c r="A899" s="267"/>
      <c r="B899" s="267"/>
      <c r="C899" s="267"/>
      <c r="D899" s="267"/>
    </row>
    <row r="900" spans="1:4" x14ac:dyDescent="0.2">
      <c r="A900" s="267"/>
      <c r="B900" s="267"/>
      <c r="C900" s="267"/>
      <c r="D900" s="267"/>
    </row>
    <row r="901" spans="1:4" x14ac:dyDescent="0.2">
      <c r="A901" s="267"/>
      <c r="B901" s="267"/>
      <c r="C901" s="267"/>
      <c r="D901" s="267"/>
    </row>
    <row r="902" spans="1:4" x14ac:dyDescent="0.2">
      <c r="A902" s="267"/>
      <c r="B902" s="267"/>
      <c r="C902" s="267"/>
      <c r="D902" s="267"/>
    </row>
    <row r="903" spans="1:4" x14ac:dyDescent="0.2">
      <c r="A903" s="267"/>
      <c r="B903" s="267"/>
      <c r="C903" s="267"/>
      <c r="D903" s="267"/>
    </row>
    <row r="904" spans="1:4" x14ac:dyDescent="0.2">
      <c r="A904" s="267"/>
      <c r="B904" s="267"/>
      <c r="C904" s="267"/>
      <c r="D904" s="267"/>
    </row>
    <row r="905" spans="1:4" x14ac:dyDescent="0.2">
      <c r="A905" s="267"/>
      <c r="B905" s="267"/>
      <c r="C905" s="267"/>
      <c r="D905" s="267"/>
    </row>
    <row r="906" spans="1:4" x14ac:dyDescent="0.2">
      <c r="A906" s="267"/>
      <c r="B906" s="267"/>
      <c r="C906" s="267"/>
      <c r="D906" s="267"/>
    </row>
    <row r="907" spans="1:4" x14ac:dyDescent="0.2">
      <c r="A907" s="267"/>
      <c r="B907" s="267"/>
      <c r="C907" s="267"/>
      <c r="D907" s="267"/>
    </row>
    <row r="908" spans="1:4" x14ac:dyDescent="0.2">
      <c r="A908" s="267"/>
      <c r="B908" s="267"/>
      <c r="C908" s="267"/>
      <c r="D908" s="267"/>
    </row>
    <row r="909" spans="1:4" x14ac:dyDescent="0.2">
      <c r="A909" s="267"/>
      <c r="B909" s="267"/>
      <c r="C909" s="267"/>
      <c r="D909" s="267"/>
    </row>
    <row r="910" spans="1:4" x14ac:dyDescent="0.2">
      <c r="A910" s="267"/>
      <c r="B910" s="267"/>
      <c r="C910" s="267"/>
      <c r="D910" s="267"/>
    </row>
    <row r="911" spans="1:4" x14ac:dyDescent="0.2">
      <c r="A911" s="267"/>
      <c r="B911" s="267"/>
      <c r="C911" s="267"/>
      <c r="D911" s="267"/>
    </row>
    <row r="912" spans="1:4" x14ac:dyDescent="0.2">
      <c r="A912" s="267"/>
      <c r="B912" s="267"/>
      <c r="C912" s="267"/>
      <c r="D912" s="267"/>
    </row>
    <row r="913" spans="1:4" x14ac:dyDescent="0.2">
      <c r="A913" s="267"/>
      <c r="B913" s="267"/>
      <c r="C913" s="267"/>
      <c r="D913" s="267"/>
    </row>
    <row r="914" spans="1:4" x14ac:dyDescent="0.2">
      <c r="A914" s="267"/>
      <c r="B914" s="267"/>
      <c r="C914" s="267"/>
      <c r="D914" s="267"/>
    </row>
    <row r="915" spans="1:4" x14ac:dyDescent="0.2">
      <c r="A915" s="267"/>
      <c r="B915" s="267"/>
      <c r="C915" s="267"/>
      <c r="D915" s="267"/>
    </row>
    <row r="916" spans="1:4" x14ac:dyDescent="0.2">
      <c r="A916" s="267"/>
      <c r="B916" s="267"/>
      <c r="C916" s="267"/>
      <c r="D916" s="267"/>
    </row>
    <row r="917" spans="1:4" x14ac:dyDescent="0.2">
      <c r="A917" s="267"/>
      <c r="B917" s="267"/>
      <c r="C917" s="267"/>
      <c r="D917" s="267"/>
    </row>
    <row r="918" spans="1:4" x14ac:dyDescent="0.2">
      <c r="A918" s="267"/>
      <c r="B918" s="267"/>
      <c r="C918" s="267"/>
      <c r="D918" s="267"/>
    </row>
    <row r="919" spans="1:4" x14ac:dyDescent="0.2">
      <c r="A919" s="267"/>
      <c r="B919" s="267"/>
      <c r="C919" s="267"/>
      <c r="D919" s="267"/>
    </row>
    <row r="920" spans="1:4" x14ac:dyDescent="0.2">
      <c r="A920" s="267"/>
      <c r="B920" s="267"/>
      <c r="C920" s="267"/>
      <c r="D920" s="267"/>
    </row>
    <row r="921" spans="1:4" x14ac:dyDescent="0.2">
      <c r="A921" s="267"/>
      <c r="B921" s="267"/>
      <c r="C921" s="267"/>
      <c r="D921" s="267"/>
    </row>
    <row r="922" spans="1:4" x14ac:dyDescent="0.2">
      <c r="A922" s="267"/>
      <c r="B922" s="267"/>
      <c r="C922" s="267"/>
      <c r="D922" s="267"/>
    </row>
    <row r="923" spans="1:4" x14ac:dyDescent="0.2">
      <c r="A923" s="267"/>
      <c r="B923" s="267"/>
      <c r="C923" s="267"/>
      <c r="D923" s="267"/>
    </row>
    <row r="924" spans="1:4" x14ac:dyDescent="0.2">
      <c r="A924" s="267"/>
      <c r="B924" s="267"/>
      <c r="C924" s="267"/>
      <c r="D924" s="267"/>
    </row>
    <row r="925" spans="1:4" x14ac:dyDescent="0.2">
      <c r="A925" s="267"/>
      <c r="B925" s="267"/>
      <c r="C925" s="267"/>
      <c r="D925" s="267"/>
    </row>
    <row r="926" spans="1:4" x14ac:dyDescent="0.2">
      <c r="A926" s="267"/>
      <c r="B926" s="267"/>
      <c r="C926" s="267"/>
      <c r="D926" s="267"/>
    </row>
    <row r="927" spans="1:4" x14ac:dyDescent="0.2">
      <c r="A927" s="267"/>
      <c r="B927" s="267"/>
      <c r="C927" s="267"/>
      <c r="D927" s="267"/>
    </row>
    <row r="928" spans="1:4" x14ac:dyDescent="0.2">
      <c r="A928" s="267"/>
      <c r="B928" s="267"/>
      <c r="C928" s="267"/>
      <c r="D928" s="267"/>
    </row>
    <row r="929" spans="1:4" x14ac:dyDescent="0.2">
      <c r="A929" s="267"/>
      <c r="B929" s="267"/>
      <c r="C929" s="267"/>
      <c r="D929" s="267"/>
    </row>
    <row r="930" spans="1:4" x14ac:dyDescent="0.2">
      <c r="A930" s="267"/>
      <c r="B930" s="267"/>
      <c r="C930" s="267"/>
      <c r="D930" s="267"/>
    </row>
    <row r="931" spans="1:4" x14ac:dyDescent="0.2">
      <c r="A931" s="267"/>
      <c r="B931" s="267"/>
      <c r="C931" s="267"/>
      <c r="D931" s="267"/>
    </row>
    <row r="932" spans="1:4" x14ac:dyDescent="0.2">
      <c r="A932" s="267"/>
      <c r="B932" s="267"/>
      <c r="C932" s="267"/>
      <c r="D932" s="267"/>
    </row>
    <row r="933" spans="1:4" x14ac:dyDescent="0.2">
      <c r="A933" s="267"/>
      <c r="B933" s="267"/>
      <c r="C933" s="267"/>
      <c r="D933" s="267"/>
    </row>
    <row r="934" spans="1:4" x14ac:dyDescent="0.2">
      <c r="A934" s="267"/>
      <c r="B934" s="267"/>
      <c r="C934" s="267"/>
      <c r="D934" s="267"/>
    </row>
    <row r="935" spans="1:4" x14ac:dyDescent="0.2">
      <c r="A935" s="267"/>
      <c r="B935" s="267"/>
      <c r="C935" s="267"/>
      <c r="D935" s="267"/>
    </row>
    <row r="936" spans="1:4" x14ac:dyDescent="0.2">
      <c r="A936" s="267"/>
      <c r="B936" s="267"/>
      <c r="C936" s="267"/>
      <c r="D936" s="267"/>
    </row>
    <row r="937" spans="1:4" x14ac:dyDescent="0.2">
      <c r="A937" s="267"/>
      <c r="B937" s="267"/>
      <c r="C937" s="267"/>
      <c r="D937" s="267"/>
    </row>
    <row r="938" spans="1:4" x14ac:dyDescent="0.2">
      <c r="A938" s="267"/>
      <c r="B938" s="267"/>
      <c r="C938" s="267"/>
      <c r="D938" s="267"/>
    </row>
    <row r="939" spans="1:4" x14ac:dyDescent="0.2">
      <c r="A939" s="267"/>
      <c r="B939" s="267"/>
      <c r="C939" s="267"/>
      <c r="D939" s="267"/>
    </row>
    <row r="940" spans="1:4" x14ac:dyDescent="0.2">
      <c r="A940" s="267"/>
      <c r="B940" s="267"/>
      <c r="C940" s="267"/>
      <c r="D940" s="267"/>
    </row>
    <row r="941" spans="1:4" x14ac:dyDescent="0.2">
      <c r="A941" s="267"/>
      <c r="B941" s="267"/>
      <c r="C941" s="267"/>
      <c r="D941" s="267"/>
    </row>
    <row r="942" spans="1:4" x14ac:dyDescent="0.2">
      <c r="A942" s="267"/>
      <c r="B942" s="267"/>
      <c r="C942" s="267"/>
      <c r="D942" s="267"/>
    </row>
    <row r="943" spans="1:4" x14ac:dyDescent="0.2">
      <c r="A943" s="267"/>
      <c r="B943" s="267"/>
      <c r="C943" s="267"/>
      <c r="D943" s="267"/>
    </row>
    <row r="944" spans="1:4" x14ac:dyDescent="0.2">
      <c r="A944" s="267"/>
      <c r="B944" s="267"/>
      <c r="C944" s="267"/>
      <c r="D944" s="267"/>
    </row>
    <row r="945" spans="1:4" x14ac:dyDescent="0.2">
      <c r="A945" s="267"/>
      <c r="B945" s="267"/>
      <c r="C945" s="267"/>
      <c r="D945" s="267"/>
    </row>
    <row r="946" spans="1:4" x14ac:dyDescent="0.2">
      <c r="A946" s="267"/>
      <c r="B946" s="267"/>
      <c r="C946" s="267"/>
      <c r="D946" s="267"/>
    </row>
    <row r="947" spans="1:4" x14ac:dyDescent="0.2">
      <c r="A947" s="267"/>
      <c r="B947" s="267"/>
      <c r="C947" s="267"/>
      <c r="D947" s="267"/>
    </row>
    <row r="948" spans="1:4" x14ac:dyDescent="0.2">
      <c r="A948" s="267"/>
      <c r="B948" s="267"/>
      <c r="C948" s="267"/>
      <c r="D948" s="267"/>
    </row>
    <row r="949" spans="1:4" x14ac:dyDescent="0.2">
      <c r="A949" s="267"/>
      <c r="B949" s="267"/>
      <c r="C949" s="267"/>
      <c r="D949" s="267"/>
    </row>
    <row r="950" spans="1:4" x14ac:dyDescent="0.2">
      <c r="A950" s="267"/>
      <c r="B950" s="267"/>
      <c r="C950" s="267"/>
      <c r="D950" s="267"/>
    </row>
    <row r="951" spans="1:4" x14ac:dyDescent="0.2">
      <c r="A951" s="267"/>
      <c r="B951" s="267"/>
      <c r="C951" s="267"/>
      <c r="D951" s="267"/>
    </row>
    <row r="952" spans="1:4" x14ac:dyDescent="0.2">
      <c r="A952" s="267"/>
      <c r="B952" s="267"/>
      <c r="C952" s="267"/>
      <c r="D952" s="267"/>
    </row>
    <row r="953" spans="1:4" x14ac:dyDescent="0.2">
      <c r="A953" s="267"/>
      <c r="B953" s="267"/>
      <c r="C953" s="267"/>
      <c r="D953" s="267"/>
    </row>
    <row r="954" spans="1:4" x14ac:dyDescent="0.2">
      <c r="A954" s="267"/>
      <c r="B954" s="267"/>
      <c r="C954" s="267"/>
      <c r="D954" s="267"/>
    </row>
    <row r="955" spans="1:4" x14ac:dyDescent="0.2">
      <c r="A955" s="267"/>
      <c r="B955" s="267"/>
      <c r="C955" s="267"/>
      <c r="D955" s="267"/>
    </row>
    <row r="956" spans="1:4" x14ac:dyDescent="0.2">
      <c r="A956" s="267"/>
      <c r="B956" s="267"/>
      <c r="C956" s="267"/>
      <c r="D956" s="267"/>
    </row>
    <row r="957" spans="1:4" x14ac:dyDescent="0.2">
      <c r="A957" s="267"/>
      <c r="B957" s="267"/>
      <c r="C957" s="267"/>
      <c r="D957" s="267"/>
    </row>
    <row r="958" spans="1:4" x14ac:dyDescent="0.2">
      <c r="A958" s="267"/>
      <c r="B958" s="267"/>
      <c r="C958" s="267"/>
      <c r="D958" s="267"/>
    </row>
    <row r="959" spans="1:4" x14ac:dyDescent="0.2">
      <c r="A959" s="267"/>
      <c r="B959" s="267"/>
      <c r="C959" s="267"/>
      <c r="D959" s="267"/>
    </row>
    <row r="960" spans="1:4" x14ac:dyDescent="0.2">
      <c r="A960" s="267"/>
      <c r="B960" s="267"/>
      <c r="C960" s="267"/>
      <c r="D960" s="267"/>
    </row>
    <row r="961" spans="1:4" x14ac:dyDescent="0.2">
      <c r="A961" s="267"/>
      <c r="B961" s="267"/>
      <c r="C961" s="267"/>
      <c r="D961" s="267"/>
    </row>
    <row r="962" spans="1:4" x14ac:dyDescent="0.2">
      <c r="A962" s="267"/>
      <c r="B962" s="267"/>
      <c r="C962" s="267"/>
      <c r="D962" s="267"/>
    </row>
    <row r="963" spans="1:4" x14ac:dyDescent="0.2">
      <c r="A963" s="267"/>
      <c r="B963" s="267"/>
      <c r="C963" s="267"/>
      <c r="D963" s="267"/>
    </row>
    <row r="964" spans="1:4" x14ac:dyDescent="0.2">
      <c r="A964" s="267"/>
      <c r="B964" s="267"/>
      <c r="C964" s="267"/>
      <c r="D964" s="267"/>
    </row>
    <row r="965" spans="1:4" x14ac:dyDescent="0.2">
      <c r="A965" s="267"/>
      <c r="B965" s="267"/>
      <c r="C965" s="267"/>
      <c r="D965" s="267"/>
    </row>
    <row r="966" spans="1:4" x14ac:dyDescent="0.2">
      <c r="A966" s="267"/>
      <c r="B966" s="267"/>
      <c r="C966" s="267"/>
      <c r="D966" s="267"/>
    </row>
    <row r="967" spans="1:4" x14ac:dyDescent="0.2">
      <c r="A967" s="267"/>
      <c r="B967" s="267"/>
      <c r="C967" s="267"/>
      <c r="D967" s="267"/>
    </row>
    <row r="968" spans="1:4" x14ac:dyDescent="0.2">
      <c r="A968" s="267"/>
      <c r="B968" s="267"/>
      <c r="C968" s="267"/>
      <c r="D968" s="267"/>
    </row>
    <row r="969" spans="1:4" x14ac:dyDescent="0.2">
      <c r="A969" s="267"/>
      <c r="B969" s="267"/>
      <c r="C969" s="267"/>
      <c r="D969" s="267"/>
    </row>
    <row r="970" spans="1:4" x14ac:dyDescent="0.2">
      <c r="A970" s="267"/>
      <c r="B970" s="267"/>
      <c r="C970" s="267"/>
      <c r="D970" s="267"/>
    </row>
    <row r="971" spans="1:4" x14ac:dyDescent="0.2">
      <c r="A971" s="267"/>
      <c r="B971" s="267"/>
      <c r="C971" s="267"/>
      <c r="D971" s="267"/>
    </row>
    <row r="972" spans="1:4" x14ac:dyDescent="0.2">
      <c r="A972" s="267"/>
      <c r="B972" s="267"/>
      <c r="C972" s="267"/>
      <c r="D972" s="267"/>
    </row>
    <row r="973" spans="1:4" x14ac:dyDescent="0.2">
      <c r="A973" s="267"/>
      <c r="B973" s="267"/>
      <c r="C973" s="267"/>
      <c r="D973" s="267"/>
    </row>
    <row r="974" spans="1:4" x14ac:dyDescent="0.2">
      <c r="A974" s="267"/>
      <c r="B974" s="267"/>
      <c r="C974" s="267"/>
      <c r="D974" s="267"/>
    </row>
    <row r="975" spans="1:4" x14ac:dyDescent="0.2">
      <c r="A975" s="267"/>
      <c r="B975" s="267"/>
      <c r="C975" s="267"/>
      <c r="D975" s="267"/>
    </row>
    <row r="976" spans="1:4" x14ac:dyDescent="0.2">
      <c r="A976" s="267"/>
      <c r="B976" s="267"/>
      <c r="C976" s="267"/>
      <c r="D976" s="267"/>
    </row>
    <row r="977" spans="1:4" x14ac:dyDescent="0.2">
      <c r="A977" s="267"/>
      <c r="B977" s="267"/>
      <c r="C977" s="267"/>
      <c r="D977" s="267"/>
    </row>
    <row r="978" spans="1:4" x14ac:dyDescent="0.2">
      <c r="A978" s="267"/>
      <c r="B978" s="267"/>
      <c r="C978" s="267"/>
      <c r="D978" s="267"/>
    </row>
    <row r="979" spans="1:4" x14ac:dyDescent="0.2">
      <c r="A979" s="267"/>
      <c r="B979" s="267"/>
      <c r="C979" s="267"/>
      <c r="D979" s="267"/>
    </row>
    <row r="980" spans="1:4" x14ac:dyDescent="0.2">
      <c r="A980" s="267"/>
      <c r="B980" s="267"/>
      <c r="C980" s="267"/>
      <c r="D980" s="267"/>
    </row>
    <row r="981" spans="1:4" x14ac:dyDescent="0.2">
      <c r="A981" s="267"/>
      <c r="B981" s="267"/>
      <c r="C981" s="267"/>
      <c r="D981" s="267"/>
    </row>
    <row r="982" spans="1:4" x14ac:dyDescent="0.2">
      <c r="A982" s="267"/>
      <c r="B982" s="267"/>
      <c r="C982" s="267"/>
      <c r="D982" s="267"/>
    </row>
    <row r="983" spans="1:4" x14ac:dyDescent="0.2">
      <c r="A983" s="267"/>
      <c r="B983" s="267"/>
      <c r="C983" s="267"/>
      <c r="D983" s="267"/>
    </row>
    <row r="984" spans="1:4" x14ac:dyDescent="0.2">
      <c r="A984" s="267"/>
      <c r="B984" s="267"/>
      <c r="C984" s="267"/>
      <c r="D984" s="267"/>
    </row>
    <row r="985" spans="1:4" x14ac:dyDescent="0.2">
      <c r="A985" s="267"/>
      <c r="B985" s="267"/>
      <c r="C985" s="267"/>
      <c r="D985" s="267"/>
    </row>
    <row r="986" spans="1:4" x14ac:dyDescent="0.2">
      <c r="A986" s="267"/>
      <c r="B986" s="267"/>
      <c r="C986" s="267"/>
      <c r="D986" s="267"/>
    </row>
    <row r="987" spans="1:4" x14ac:dyDescent="0.2">
      <c r="A987" s="267"/>
      <c r="B987" s="267"/>
      <c r="C987" s="267"/>
      <c r="D987" s="267"/>
    </row>
    <row r="988" spans="1:4" x14ac:dyDescent="0.2">
      <c r="A988" s="267"/>
      <c r="B988" s="267"/>
      <c r="C988" s="267"/>
      <c r="D988" s="267"/>
    </row>
    <row r="989" spans="1:4" x14ac:dyDescent="0.2">
      <c r="A989" s="267"/>
      <c r="B989" s="267"/>
      <c r="C989" s="267"/>
      <c r="D989" s="267"/>
    </row>
    <row r="990" spans="1:4" x14ac:dyDescent="0.2">
      <c r="A990" s="267"/>
      <c r="B990" s="267"/>
      <c r="C990" s="267"/>
      <c r="D990" s="267"/>
    </row>
    <row r="991" spans="1:4" x14ac:dyDescent="0.2">
      <c r="A991" s="267"/>
      <c r="B991" s="267"/>
      <c r="C991" s="267"/>
      <c r="D991" s="267"/>
    </row>
    <row r="992" spans="1:4" x14ac:dyDescent="0.2">
      <c r="A992" s="267"/>
      <c r="B992" s="267"/>
      <c r="C992" s="267"/>
      <c r="D992" s="267"/>
    </row>
    <row r="993" spans="1:4" x14ac:dyDescent="0.2">
      <c r="A993" s="267"/>
      <c r="B993" s="267"/>
      <c r="C993" s="267"/>
      <c r="D993" s="267"/>
    </row>
    <row r="994" spans="1:4" x14ac:dyDescent="0.2">
      <c r="A994" s="267"/>
      <c r="B994" s="267"/>
      <c r="C994" s="267"/>
      <c r="D994" s="267"/>
    </row>
    <row r="995" spans="1:4" x14ac:dyDescent="0.2">
      <c r="A995" s="267"/>
      <c r="B995" s="267"/>
      <c r="C995" s="267"/>
      <c r="D995" s="267"/>
    </row>
    <row r="996" spans="1:4" x14ac:dyDescent="0.2">
      <c r="A996" s="267"/>
      <c r="B996" s="267"/>
      <c r="C996" s="267"/>
      <c r="D996" s="267"/>
    </row>
    <row r="997" spans="1:4" x14ac:dyDescent="0.2">
      <c r="A997" s="267"/>
      <c r="B997" s="267"/>
      <c r="C997" s="267"/>
      <c r="D997" s="267"/>
    </row>
    <row r="998" spans="1:4" x14ac:dyDescent="0.2">
      <c r="A998" s="267"/>
      <c r="B998" s="267"/>
      <c r="C998" s="267"/>
      <c r="D998" s="267"/>
    </row>
    <row r="999" spans="1:4" x14ac:dyDescent="0.2">
      <c r="A999" s="267"/>
      <c r="B999" s="267"/>
      <c r="C999" s="267"/>
      <c r="D999" s="267"/>
    </row>
    <row r="1000" spans="1:4" x14ac:dyDescent="0.2">
      <c r="A1000" s="267"/>
      <c r="B1000" s="267"/>
      <c r="C1000" s="267"/>
      <c r="D1000" s="267"/>
    </row>
    <row r="1001" spans="1:4" x14ac:dyDescent="0.2">
      <c r="A1001" s="267"/>
      <c r="B1001" s="267"/>
      <c r="C1001" s="267"/>
      <c r="D1001" s="267"/>
    </row>
    <row r="1002" spans="1:4" x14ac:dyDescent="0.2">
      <c r="A1002" s="267"/>
      <c r="B1002" s="267"/>
      <c r="C1002" s="267"/>
      <c r="D1002" s="267"/>
    </row>
    <row r="1003" spans="1:4" x14ac:dyDescent="0.2">
      <c r="A1003" s="267"/>
      <c r="B1003" s="267"/>
      <c r="C1003" s="267"/>
      <c r="D1003" s="267"/>
    </row>
    <row r="1004" spans="1:4" x14ac:dyDescent="0.2">
      <c r="A1004" s="267"/>
      <c r="B1004" s="267"/>
      <c r="C1004" s="267"/>
      <c r="D1004" s="267"/>
    </row>
    <row r="1005" spans="1:4" x14ac:dyDescent="0.2">
      <c r="A1005" s="267"/>
      <c r="B1005" s="267"/>
      <c r="C1005" s="267"/>
      <c r="D1005" s="267"/>
    </row>
    <row r="1006" spans="1:4" x14ac:dyDescent="0.2">
      <c r="A1006" s="267"/>
      <c r="B1006" s="267"/>
      <c r="C1006" s="267"/>
      <c r="D1006" s="267"/>
    </row>
    <row r="1007" spans="1:4" x14ac:dyDescent="0.2">
      <c r="A1007" s="267"/>
      <c r="B1007" s="267"/>
      <c r="C1007" s="267"/>
      <c r="D1007" s="267"/>
    </row>
    <row r="1008" spans="1:4" x14ac:dyDescent="0.2">
      <c r="A1008" s="267"/>
      <c r="B1008" s="267"/>
      <c r="C1008" s="267"/>
      <c r="D1008" s="267"/>
    </row>
    <row r="1009" spans="1:4" x14ac:dyDescent="0.2">
      <c r="A1009" s="267"/>
      <c r="B1009" s="267"/>
      <c r="C1009" s="267"/>
      <c r="D1009" s="267"/>
    </row>
    <row r="1010" spans="1:4" x14ac:dyDescent="0.2">
      <c r="A1010" s="267"/>
      <c r="B1010" s="267"/>
      <c r="C1010" s="267"/>
      <c r="D1010" s="267"/>
    </row>
    <row r="1011" spans="1:4" x14ac:dyDescent="0.2">
      <c r="A1011" s="267"/>
      <c r="B1011" s="267"/>
      <c r="C1011" s="267"/>
      <c r="D1011" s="267"/>
    </row>
    <row r="1012" spans="1:4" x14ac:dyDescent="0.2">
      <c r="A1012" s="267"/>
      <c r="B1012" s="267"/>
      <c r="C1012" s="267"/>
      <c r="D1012" s="267"/>
    </row>
    <row r="1013" spans="1:4" x14ac:dyDescent="0.2">
      <c r="A1013" s="267"/>
      <c r="B1013" s="267"/>
      <c r="C1013" s="267"/>
      <c r="D1013" s="267"/>
    </row>
    <row r="1014" spans="1:4" x14ac:dyDescent="0.2">
      <c r="A1014" s="267"/>
      <c r="B1014" s="267"/>
      <c r="C1014" s="267"/>
      <c r="D1014" s="267"/>
    </row>
    <row r="1015" spans="1:4" x14ac:dyDescent="0.2">
      <c r="A1015" s="267"/>
      <c r="B1015" s="267"/>
      <c r="C1015" s="267"/>
      <c r="D1015" s="267"/>
    </row>
    <row r="1016" spans="1:4" x14ac:dyDescent="0.2">
      <c r="A1016" s="267"/>
      <c r="B1016" s="267"/>
      <c r="C1016" s="267"/>
      <c r="D1016" s="267"/>
    </row>
    <row r="1017" spans="1:4" x14ac:dyDescent="0.2">
      <c r="A1017" s="267"/>
      <c r="B1017" s="267"/>
      <c r="C1017" s="267"/>
      <c r="D1017" s="267"/>
    </row>
    <row r="1018" spans="1:4" x14ac:dyDescent="0.2">
      <c r="A1018" s="267"/>
      <c r="B1018" s="267"/>
      <c r="C1018" s="267"/>
      <c r="D1018" s="267"/>
    </row>
    <row r="1019" spans="1:4" x14ac:dyDescent="0.2">
      <c r="A1019" s="267"/>
      <c r="B1019" s="267"/>
      <c r="C1019" s="267"/>
      <c r="D1019" s="267"/>
    </row>
    <row r="1020" spans="1:4" x14ac:dyDescent="0.2">
      <c r="A1020" s="267"/>
      <c r="B1020" s="267"/>
      <c r="C1020" s="267"/>
      <c r="D1020" s="267"/>
    </row>
    <row r="1021" spans="1:4" x14ac:dyDescent="0.2">
      <c r="A1021" s="267"/>
      <c r="B1021" s="267"/>
      <c r="C1021" s="267"/>
      <c r="D1021" s="267"/>
    </row>
    <row r="1022" spans="1:4" x14ac:dyDescent="0.2">
      <c r="A1022" s="267"/>
      <c r="B1022" s="267"/>
      <c r="C1022" s="267"/>
      <c r="D1022" s="267"/>
    </row>
    <row r="1023" spans="1:4" x14ac:dyDescent="0.2">
      <c r="A1023" s="267"/>
      <c r="B1023" s="267"/>
      <c r="C1023" s="267"/>
      <c r="D1023" s="267"/>
    </row>
    <row r="1024" spans="1:4" x14ac:dyDescent="0.2">
      <c r="A1024" s="267"/>
      <c r="B1024" s="267"/>
      <c r="C1024" s="267"/>
      <c r="D1024" s="267"/>
    </row>
    <row r="1025" spans="1:4" x14ac:dyDescent="0.2">
      <c r="A1025" s="267"/>
      <c r="B1025" s="267"/>
      <c r="C1025" s="267"/>
      <c r="D1025" s="267"/>
    </row>
    <row r="1026" spans="1:4" x14ac:dyDescent="0.2">
      <c r="A1026" s="267"/>
      <c r="B1026" s="267"/>
      <c r="C1026" s="267"/>
      <c r="D1026" s="267"/>
    </row>
    <row r="1027" spans="1:4" x14ac:dyDescent="0.2">
      <c r="A1027" s="267"/>
      <c r="B1027" s="267"/>
      <c r="C1027" s="267"/>
      <c r="D1027" s="267"/>
    </row>
    <row r="1028" spans="1:4" x14ac:dyDescent="0.2">
      <c r="A1028" s="267"/>
      <c r="B1028" s="267"/>
      <c r="C1028" s="267"/>
      <c r="D1028" s="267"/>
    </row>
    <row r="1029" spans="1:4" x14ac:dyDescent="0.2">
      <c r="A1029" s="267"/>
      <c r="B1029" s="267"/>
      <c r="C1029" s="267"/>
      <c r="D1029" s="267"/>
    </row>
    <row r="1030" spans="1:4" x14ac:dyDescent="0.2">
      <c r="A1030" s="267"/>
      <c r="B1030" s="267"/>
      <c r="C1030" s="267"/>
      <c r="D1030" s="267"/>
    </row>
    <row r="1031" spans="1:4" x14ac:dyDescent="0.2">
      <c r="A1031" s="267"/>
      <c r="B1031" s="267"/>
      <c r="C1031" s="267"/>
      <c r="D1031" s="267"/>
    </row>
    <row r="1032" spans="1:4" x14ac:dyDescent="0.2">
      <c r="A1032" s="267"/>
      <c r="B1032" s="267"/>
      <c r="C1032" s="267"/>
      <c r="D1032" s="267"/>
    </row>
    <row r="1033" spans="1:4" x14ac:dyDescent="0.2">
      <c r="A1033" s="267"/>
      <c r="B1033" s="267"/>
      <c r="C1033" s="267"/>
      <c r="D1033" s="267"/>
    </row>
    <row r="1034" spans="1:4" x14ac:dyDescent="0.2">
      <c r="A1034" s="267"/>
      <c r="B1034" s="267"/>
      <c r="C1034" s="267"/>
      <c r="D1034" s="267"/>
    </row>
    <row r="1035" spans="1:4" x14ac:dyDescent="0.2">
      <c r="A1035" s="267"/>
      <c r="B1035" s="267"/>
      <c r="C1035" s="267"/>
      <c r="D1035" s="267"/>
    </row>
    <row r="1036" spans="1:4" x14ac:dyDescent="0.2">
      <c r="A1036" s="267"/>
      <c r="B1036" s="267"/>
      <c r="C1036" s="267"/>
      <c r="D1036" s="267"/>
    </row>
    <row r="1037" spans="1:4" x14ac:dyDescent="0.2">
      <c r="A1037" s="267"/>
      <c r="B1037" s="267"/>
      <c r="C1037" s="267"/>
      <c r="D1037" s="267"/>
    </row>
    <row r="1038" spans="1:4" x14ac:dyDescent="0.2">
      <c r="A1038" s="267"/>
      <c r="B1038" s="267"/>
      <c r="C1038" s="267"/>
      <c r="D1038" s="267"/>
    </row>
    <row r="1039" spans="1:4" x14ac:dyDescent="0.2">
      <c r="A1039" s="267"/>
      <c r="B1039" s="267"/>
      <c r="C1039" s="267"/>
      <c r="D1039" s="267"/>
    </row>
    <row r="1040" spans="1:4" x14ac:dyDescent="0.2">
      <c r="A1040" s="267"/>
      <c r="B1040" s="267"/>
      <c r="C1040" s="267"/>
      <c r="D1040" s="267"/>
    </row>
    <row r="1041" spans="1:4" x14ac:dyDescent="0.2">
      <c r="A1041" s="267"/>
      <c r="B1041" s="267"/>
      <c r="C1041" s="267"/>
      <c r="D1041" s="267"/>
    </row>
    <row r="1042" spans="1:4" x14ac:dyDescent="0.2">
      <c r="A1042" s="267"/>
      <c r="B1042" s="267"/>
      <c r="C1042" s="267"/>
      <c r="D1042" s="267"/>
    </row>
    <row r="1043" spans="1:4" x14ac:dyDescent="0.2">
      <c r="A1043" s="267"/>
      <c r="B1043" s="267"/>
      <c r="C1043" s="267"/>
      <c r="D1043" s="267"/>
    </row>
    <row r="1044" spans="1:4" x14ac:dyDescent="0.2">
      <c r="A1044" s="267"/>
      <c r="B1044" s="267"/>
      <c r="C1044" s="267"/>
      <c r="D1044" s="267"/>
    </row>
    <row r="1045" spans="1:4" x14ac:dyDescent="0.2">
      <c r="A1045" s="267"/>
      <c r="B1045" s="267"/>
      <c r="C1045" s="267"/>
      <c r="D1045" s="267"/>
    </row>
    <row r="1046" spans="1:4" x14ac:dyDescent="0.2">
      <c r="A1046" s="267"/>
      <c r="B1046" s="267"/>
      <c r="C1046" s="267"/>
      <c r="D1046" s="267"/>
    </row>
    <row r="1047" spans="1:4" x14ac:dyDescent="0.2">
      <c r="A1047" s="267"/>
      <c r="B1047" s="267"/>
      <c r="C1047" s="267"/>
      <c r="D1047" s="267"/>
    </row>
    <row r="1048" spans="1:4" x14ac:dyDescent="0.2">
      <c r="A1048" s="267"/>
      <c r="B1048" s="267"/>
      <c r="C1048" s="267"/>
      <c r="D1048" s="267"/>
    </row>
    <row r="1049" spans="1:4" x14ac:dyDescent="0.2">
      <c r="A1049" s="267"/>
      <c r="B1049" s="267"/>
      <c r="C1049" s="267"/>
      <c r="D1049" s="267"/>
    </row>
    <row r="1050" spans="1:4" x14ac:dyDescent="0.2">
      <c r="A1050" s="267"/>
      <c r="B1050" s="267"/>
      <c r="C1050" s="267"/>
      <c r="D1050" s="267"/>
    </row>
    <row r="1051" spans="1:4" x14ac:dyDescent="0.2">
      <c r="A1051" s="267"/>
      <c r="B1051" s="267"/>
      <c r="C1051" s="267"/>
      <c r="D1051" s="267"/>
    </row>
    <row r="1052" spans="1:4" x14ac:dyDescent="0.2">
      <c r="A1052" s="267"/>
      <c r="B1052" s="267"/>
      <c r="C1052" s="267"/>
      <c r="D1052" s="267"/>
    </row>
    <row r="1053" spans="1:4" x14ac:dyDescent="0.2">
      <c r="A1053" s="267"/>
      <c r="B1053" s="267"/>
      <c r="C1053" s="267"/>
      <c r="D1053" s="267"/>
    </row>
    <row r="1054" spans="1:4" x14ac:dyDescent="0.2">
      <c r="A1054" s="267"/>
      <c r="B1054" s="267"/>
      <c r="C1054" s="267"/>
      <c r="D1054" s="267"/>
    </row>
    <row r="1055" spans="1:4" x14ac:dyDescent="0.2">
      <c r="A1055" s="267"/>
      <c r="B1055" s="267"/>
      <c r="C1055" s="267"/>
      <c r="D1055" s="267"/>
    </row>
    <row r="1056" spans="1:4" x14ac:dyDescent="0.2">
      <c r="A1056" s="267"/>
      <c r="B1056" s="267"/>
      <c r="C1056" s="267"/>
      <c r="D1056" s="267"/>
    </row>
    <row r="1057" spans="1:4" x14ac:dyDescent="0.2">
      <c r="A1057" s="267"/>
      <c r="B1057" s="267"/>
      <c r="C1057" s="267"/>
      <c r="D1057" s="267"/>
    </row>
    <row r="1058" spans="1:4" x14ac:dyDescent="0.2">
      <c r="A1058" s="267"/>
      <c r="B1058" s="267"/>
      <c r="C1058" s="267"/>
      <c r="D1058" s="267"/>
    </row>
    <row r="1059" spans="1:4" x14ac:dyDescent="0.2">
      <c r="A1059" s="267"/>
      <c r="B1059" s="267"/>
      <c r="C1059" s="267"/>
      <c r="D1059" s="267"/>
    </row>
    <row r="1060" spans="1:4" x14ac:dyDescent="0.2">
      <c r="A1060" s="267"/>
      <c r="B1060" s="267"/>
      <c r="C1060" s="267"/>
      <c r="D1060" s="267"/>
    </row>
    <row r="1061" spans="1:4" x14ac:dyDescent="0.2">
      <c r="A1061" s="267"/>
      <c r="B1061" s="267"/>
      <c r="C1061" s="267"/>
      <c r="D1061" s="267"/>
    </row>
    <row r="1062" spans="1:4" x14ac:dyDescent="0.2">
      <c r="A1062" s="267"/>
      <c r="B1062" s="267"/>
      <c r="C1062" s="267"/>
      <c r="D1062" s="267"/>
    </row>
    <row r="1063" spans="1:4" x14ac:dyDescent="0.2">
      <c r="A1063" s="267"/>
      <c r="B1063" s="267"/>
      <c r="C1063" s="267"/>
      <c r="D1063" s="267"/>
    </row>
    <row r="1064" spans="1:4" x14ac:dyDescent="0.2">
      <c r="A1064" s="267"/>
      <c r="B1064" s="267"/>
      <c r="C1064" s="267"/>
      <c r="D1064" s="267"/>
    </row>
    <row r="1065" spans="1:4" x14ac:dyDescent="0.2">
      <c r="A1065" s="267"/>
      <c r="B1065" s="267"/>
      <c r="C1065" s="267"/>
      <c r="D1065" s="267"/>
    </row>
    <row r="1066" spans="1:4" x14ac:dyDescent="0.2">
      <c r="A1066" s="267"/>
      <c r="B1066" s="267"/>
      <c r="C1066" s="267"/>
      <c r="D1066" s="267"/>
    </row>
    <row r="1067" spans="1:4" x14ac:dyDescent="0.2">
      <c r="A1067" s="267"/>
      <c r="B1067" s="267"/>
      <c r="C1067" s="267"/>
      <c r="D1067" s="267"/>
    </row>
    <row r="1068" spans="1:4" x14ac:dyDescent="0.2">
      <c r="A1068" s="267"/>
      <c r="B1068" s="267"/>
      <c r="C1068" s="267"/>
      <c r="D1068" s="267"/>
    </row>
    <row r="1069" spans="1:4" x14ac:dyDescent="0.2">
      <c r="A1069" s="267"/>
      <c r="B1069" s="267"/>
      <c r="C1069" s="267"/>
      <c r="D1069" s="267"/>
    </row>
    <row r="1070" spans="1:4" x14ac:dyDescent="0.2">
      <c r="A1070" s="267"/>
      <c r="B1070" s="267"/>
      <c r="C1070" s="267"/>
      <c r="D1070" s="267"/>
    </row>
    <row r="1071" spans="1:4" x14ac:dyDescent="0.2">
      <c r="A1071" s="267"/>
      <c r="B1071" s="267"/>
      <c r="C1071" s="267"/>
      <c r="D1071" s="267"/>
    </row>
    <row r="1072" spans="1:4" x14ac:dyDescent="0.2">
      <c r="A1072" s="267"/>
      <c r="B1072" s="267"/>
      <c r="C1072" s="267"/>
      <c r="D1072" s="267"/>
    </row>
    <row r="1073" spans="1:4" x14ac:dyDescent="0.2">
      <c r="A1073" s="267"/>
      <c r="B1073" s="267"/>
      <c r="C1073" s="267"/>
      <c r="D1073" s="267"/>
    </row>
    <row r="1074" spans="1:4" x14ac:dyDescent="0.2">
      <c r="A1074" s="267"/>
      <c r="B1074" s="267"/>
      <c r="C1074" s="267"/>
      <c r="D1074" s="267"/>
    </row>
    <row r="1075" spans="1:4" x14ac:dyDescent="0.2">
      <c r="A1075" s="267"/>
      <c r="B1075" s="267"/>
      <c r="C1075" s="267"/>
      <c r="D1075" s="267"/>
    </row>
    <row r="1076" spans="1:4" x14ac:dyDescent="0.2">
      <c r="A1076" s="267"/>
      <c r="B1076" s="267"/>
      <c r="C1076" s="267"/>
      <c r="D1076" s="267"/>
    </row>
    <row r="1077" spans="1:4" x14ac:dyDescent="0.2">
      <c r="A1077" s="267"/>
      <c r="B1077" s="267"/>
      <c r="C1077" s="267"/>
      <c r="D1077" s="267"/>
    </row>
    <row r="1078" spans="1:4" x14ac:dyDescent="0.2">
      <c r="A1078" s="267"/>
      <c r="B1078" s="267"/>
      <c r="C1078" s="267"/>
      <c r="D1078" s="267"/>
    </row>
    <row r="1079" spans="1:4" x14ac:dyDescent="0.2">
      <c r="A1079" s="267"/>
      <c r="B1079" s="267"/>
      <c r="C1079" s="267"/>
      <c r="D1079" s="267"/>
    </row>
    <row r="1080" spans="1:4" x14ac:dyDescent="0.2">
      <c r="A1080" s="267"/>
      <c r="B1080" s="267"/>
      <c r="C1080" s="267"/>
      <c r="D1080" s="267"/>
    </row>
    <row r="1081" spans="1:4" x14ac:dyDescent="0.2">
      <c r="A1081" s="267"/>
      <c r="B1081" s="267"/>
      <c r="C1081" s="267"/>
      <c r="D1081" s="267"/>
    </row>
    <row r="1082" spans="1:4" x14ac:dyDescent="0.2">
      <c r="A1082" s="267"/>
      <c r="B1082" s="267"/>
      <c r="C1082" s="267"/>
      <c r="D1082" s="267"/>
    </row>
    <row r="1083" spans="1:4" x14ac:dyDescent="0.2">
      <c r="A1083" s="267"/>
      <c r="B1083" s="267"/>
      <c r="C1083" s="267"/>
      <c r="D1083" s="267"/>
    </row>
    <row r="1084" spans="1:4" x14ac:dyDescent="0.2">
      <c r="A1084" s="267"/>
      <c r="B1084" s="267"/>
      <c r="C1084" s="267"/>
      <c r="D1084" s="267"/>
    </row>
    <row r="1085" spans="1:4" x14ac:dyDescent="0.2">
      <c r="A1085" s="267"/>
      <c r="B1085" s="267"/>
      <c r="C1085" s="267"/>
      <c r="D1085" s="267"/>
    </row>
    <row r="1086" spans="1:4" x14ac:dyDescent="0.2">
      <c r="A1086" s="267"/>
      <c r="B1086" s="267"/>
      <c r="C1086" s="267"/>
      <c r="D1086" s="267"/>
    </row>
    <row r="1087" spans="1:4" x14ac:dyDescent="0.2">
      <c r="A1087" s="267"/>
      <c r="B1087" s="267"/>
      <c r="C1087" s="267"/>
      <c r="D1087" s="267"/>
    </row>
    <row r="1088" spans="1:4" x14ac:dyDescent="0.2">
      <c r="A1088" s="267"/>
      <c r="B1088" s="267"/>
      <c r="C1088" s="267"/>
      <c r="D1088" s="267"/>
    </row>
    <row r="1089" spans="1:4" x14ac:dyDescent="0.2">
      <c r="A1089" s="267"/>
      <c r="B1089" s="267"/>
      <c r="C1089" s="267"/>
      <c r="D1089" s="267"/>
    </row>
    <row r="1090" spans="1:4" x14ac:dyDescent="0.2">
      <c r="A1090" s="267"/>
      <c r="B1090" s="267"/>
      <c r="C1090" s="267"/>
      <c r="D1090" s="267"/>
    </row>
    <row r="1091" spans="1:4" x14ac:dyDescent="0.2">
      <c r="A1091" s="267"/>
      <c r="B1091" s="267"/>
      <c r="C1091" s="267"/>
      <c r="D1091" s="267"/>
    </row>
    <row r="1092" spans="1:4" x14ac:dyDescent="0.2">
      <c r="A1092" s="267"/>
      <c r="B1092" s="267"/>
      <c r="C1092" s="267"/>
      <c r="D1092" s="267"/>
    </row>
    <row r="1093" spans="1:4" x14ac:dyDescent="0.2">
      <c r="A1093" s="267"/>
      <c r="B1093" s="267"/>
      <c r="C1093" s="267"/>
      <c r="D1093" s="267"/>
    </row>
    <row r="1094" spans="1:4" x14ac:dyDescent="0.2">
      <c r="A1094" s="267"/>
      <c r="B1094" s="267"/>
      <c r="C1094" s="267"/>
      <c r="D1094" s="267"/>
    </row>
    <row r="1095" spans="1:4" x14ac:dyDescent="0.2">
      <c r="A1095" s="267"/>
      <c r="B1095" s="267"/>
      <c r="C1095" s="267"/>
      <c r="D1095" s="267"/>
    </row>
    <row r="1096" spans="1:4" x14ac:dyDescent="0.2">
      <c r="A1096" s="267"/>
      <c r="B1096" s="267"/>
      <c r="C1096" s="267"/>
      <c r="D1096" s="267"/>
    </row>
    <row r="1097" spans="1:4" x14ac:dyDescent="0.2">
      <c r="A1097" s="267"/>
      <c r="B1097" s="267"/>
      <c r="C1097" s="267"/>
      <c r="D1097" s="267"/>
    </row>
    <row r="1098" spans="1:4" x14ac:dyDescent="0.2">
      <c r="A1098" s="267"/>
      <c r="B1098" s="267"/>
      <c r="C1098" s="267"/>
      <c r="D1098" s="267"/>
    </row>
    <row r="1099" spans="1:4" x14ac:dyDescent="0.2">
      <c r="A1099" s="267"/>
      <c r="B1099" s="267"/>
      <c r="C1099" s="267"/>
      <c r="D1099" s="267"/>
    </row>
    <row r="1100" spans="1:4" x14ac:dyDescent="0.2">
      <c r="A1100" s="267"/>
      <c r="B1100" s="267"/>
      <c r="C1100" s="267"/>
      <c r="D1100" s="267"/>
    </row>
    <row r="1101" spans="1:4" x14ac:dyDescent="0.2">
      <c r="A1101" s="267"/>
      <c r="B1101" s="267"/>
      <c r="C1101" s="267"/>
      <c r="D1101" s="267"/>
    </row>
    <row r="1102" spans="1:4" x14ac:dyDescent="0.2">
      <c r="A1102" s="267"/>
      <c r="B1102" s="267"/>
      <c r="C1102" s="267"/>
      <c r="D1102" s="267"/>
    </row>
    <row r="1103" spans="1:4" x14ac:dyDescent="0.2">
      <c r="A1103" s="267"/>
      <c r="B1103" s="267"/>
      <c r="C1103" s="267"/>
      <c r="D1103" s="267"/>
    </row>
    <row r="1104" spans="1:4" x14ac:dyDescent="0.2">
      <c r="A1104" s="267"/>
      <c r="B1104" s="267"/>
      <c r="C1104" s="267"/>
      <c r="D1104" s="267"/>
    </row>
    <row r="1105" spans="1:4" x14ac:dyDescent="0.2">
      <c r="A1105" s="267"/>
      <c r="B1105" s="267"/>
      <c r="C1105" s="267"/>
      <c r="D1105" s="267"/>
    </row>
    <row r="1106" spans="1:4" x14ac:dyDescent="0.2">
      <c r="A1106" s="267"/>
      <c r="B1106" s="267"/>
      <c r="C1106" s="267"/>
      <c r="D1106" s="267"/>
    </row>
    <row r="1107" spans="1:4" x14ac:dyDescent="0.2">
      <c r="A1107" s="267"/>
      <c r="B1107" s="267"/>
      <c r="C1107" s="267"/>
      <c r="D1107" s="267"/>
    </row>
    <row r="1108" spans="1:4" x14ac:dyDescent="0.2">
      <c r="A1108" s="267"/>
      <c r="B1108" s="267"/>
      <c r="C1108" s="267"/>
      <c r="D1108" s="267"/>
    </row>
    <row r="1109" spans="1:4" x14ac:dyDescent="0.2">
      <c r="A1109" s="267"/>
      <c r="B1109" s="267"/>
      <c r="C1109" s="267"/>
      <c r="D1109" s="267"/>
    </row>
    <row r="1110" spans="1:4" x14ac:dyDescent="0.2">
      <c r="A1110" s="267"/>
      <c r="B1110" s="267"/>
      <c r="C1110" s="267"/>
      <c r="D1110" s="267"/>
    </row>
    <row r="1111" spans="1:4" x14ac:dyDescent="0.2">
      <c r="A1111" s="267"/>
      <c r="B1111" s="267"/>
      <c r="C1111" s="267"/>
      <c r="D1111" s="267"/>
    </row>
    <row r="1112" spans="1:4" x14ac:dyDescent="0.2">
      <c r="A1112" s="267"/>
      <c r="B1112" s="267"/>
      <c r="C1112" s="267"/>
      <c r="D1112" s="267"/>
    </row>
    <row r="1113" spans="1:4" x14ac:dyDescent="0.2">
      <c r="A1113" s="267"/>
      <c r="B1113" s="267"/>
      <c r="C1113" s="267"/>
      <c r="D1113" s="267"/>
    </row>
    <row r="1114" spans="1:4" x14ac:dyDescent="0.2">
      <c r="A1114" s="267"/>
      <c r="B1114" s="267"/>
      <c r="C1114" s="267"/>
      <c r="D1114" s="267"/>
    </row>
    <row r="1115" spans="1:4" x14ac:dyDescent="0.2">
      <c r="A1115" s="267"/>
      <c r="B1115" s="267"/>
      <c r="C1115" s="267"/>
      <c r="D1115" s="267"/>
    </row>
    <row r="1116" spans="1:4" x14ac:dyDescent="0.2">
      <c r="A1116" s="267"/>
      <c r="B1116" s="267"/>
      <c r="C1116" s="267"/>
      <c r="D1116" s="267"/>
    </row>
    <row r="1117" spans="1:4" x14ac:dyDescent="0.2">
      <c r="A1117" s="267"/>
      <c r="B1117" s="267"/>
      <c r="C1117" s="267"/>
      <c r="D1117" s="267"/>
    </row>
    <row r="1118" spans="1:4" x14ac:dyDescent="0.2">
      <c r="A1118" s="267"/>
      <c r="B1118" s="267"/>
      <c r="C1118" s="267"/>
      <c r="D1118" s="267"/>
    </row>
    <row r="1119" spans="1:4" x14ac:dyDescent="0.2">
      <c r="A1119" s="267"/>
      <c r="B1119" s="267"/>
      <c r="C1119" s="267"/>
      <c r="D1119" s="267"/>
    </row>
    <row r="1120" spans="1:4" x14ac:dyDescent="0.2">
      <c r="A1120" s="267"/>
      <c r="B1120" s="267"/>
      <c r="C1120" s="267"/>
      <c r="D1120" s="267"/>
    </row>
    <row r="1121" spans="1:4" x14ac:dyDescent="0.2">
      <c r="A1121" s="267"/>
      <c r="B1121" s="267"/>
      <c r="C1121" s="267"/>
      <c r="D1121" s="267"/>
    </row>
    <row r="1122" spans="1:4" x14ac:dyDescent="0.2">
      <c r="A1122" s="267"/>
      <c r="B1122" s="267"/>
      <c r="C1122" s="267"/>
      <c r="D1122" s="267"/>
    </row>
    <row r="1123" spans="1:4" x14ac:dyDescent="0.2">
      <c r="A1123" s="267"/>
      <c r="B1123" s="267"/>
      <c r="C1123" s="267"/>
      <c r="D1123" s="267"/>
    </row>
    <row r="1124" spans="1:4" x14ac:dyDescent="0.2">
      <c r="A1124" s="267"/>
      <c r="B1124" s="267"/>
      <c r="C1124" s="267"/>
      <c r="D1124" s="267"/>
    </row>
    <row r="1125" spans="1:4" x14ac:dyDescent="0.2">
      <c r="A1125" s="267"/>
      <c r="B1125" s="267"/>
      <c r="C1125" s="267"/>
      <c r="D1125" s="267"/>
    </row>
    <row r="1126" spans="1:4" x14ac:dyDescent="0.2">
      <c r="A1126" s="267"/>
      <c r="B1126" s="267"/>
      <c r="C1126" s="267"/>
      <c r="D1126" s="267"/>
    </row>
    <row r="1127" spans="1:4" x14ac:dyDescent="0.2">
      <c r="A1127" s="267"/>
      <c r="B1127" s="267"/>
      <c r="C1127" s="267"/>
      <c r="D1127" s="267"/>
    </row>
    <row r="1128" spans="1:4" x14ac:dyDescent="0.2">
      <c r="A1128" s="267"/>
      <c r="B1128" s="267"/>
      <c r="C1128" s="267"/>
      <c r="D1128" s="267"/>
    </row>
    <row r="1129" spans="1:4" x14ac:dyDescent="0.2">
      <c r="A1129" s="267"/>
      <c r="B1129" s="267"/>
      <c r="C1129" s="267"/>
      <c r="D1129" s="267"/>
    </row>
    <row r="1130" spans="1:4" x14ac:dyDescent="0.2">
      <c r="A1130" s="267"/>
      <c r="B1130" s="267"/>
      <c r="C1130" s="267"/>
      <c r="D1130" s="267"/>
    </row>
    <row r="1131" spans="1:4" x14ac:dyDescent="0.2">
      <c r="A1131" s="267"/>
      <c r="B1131" s="267"/>
      <c r="C1131" s="267"/>
      <c r="D1131" s="267"/>
    </row>
    <row r="1132" spans="1:4" x14ac:dyDescent="0.2">
      <c r="A1132" s="267"/>
      <c r="B1132" s="267"/>
      <c r="C1132" s="267"/>
      <c r="D1132" s="267"/>
    </row>
    <row r="1133" spans="1:4" x14ac:dyDescent="0.2">
      <c r="A1133" s="267"/>
      <c r="B1133" s="267"/>
      <c r="C1133" s="267"/>
      <c r="D1133" s="267"/>
    </row>
    <row r="1134" spans="1:4" x14ac:dyDescent="0.2">
      <c r="A1134" s="267"/>
      <c r="B1134" s="267"/>
      <c r="C1134" s="267"/>
      <c r="D1134" s="267"/>
    </row>
    <row r="1135" spans="1:4" x14ac:dyDescent="0.2">
      <c r="A1135" s="267"/>
      <c r="B1135" s="267"/>
      <c r="C1135" s="267"/>
      <c r="D1135" s="267"/>
    </row>
    <row r="1136" spans="1:4" x14ac:dyDescent="0.2">
      <c r="A1136" s="267"/>
      <c r="B1136" s="267"/>
      <c r="C1136" s="267"/>
      <c r="D1136" s="267"/>
    </row>
    <row r="1137" spans="1:4" x14ac:dyDescent="0.2">
      <c r="A1137" s="267"/>
      <c r="B1137" s="267"/>
      <c r="C1137" s="267"/>
      <c r="D1137" s="267"/>
    </row>
    <row r="1138" spans="1:4" x14ac:dyDescent="0.2">
      <c r="A1138" s="267"/>
      <c r="B1138" s="267"/>
      <c r="C1138" s="267"/>
      <c r="D1138" s="267"/>
    </row>
    <row r="1139" spans="1:4" x14ac:dyDescent="0.2">
      <c r="A1139" s="267"/>
      <c r="B1139" s="267"/>
      <c r="C1139" s="267"/>
      <c r="D1139" s="267"/>
    </row>
    <row r="1140" spans="1:4" x14ac:dyDescent="0.2">
      <c r="A1140" s="267"/>
      <c r="B1140" s="267"/>
      <c r="C1140" s="267"/>
      <c r="D1140" s="267"/>
    </row>
    <row r="1141" spans="1:4" x14ac:dyDescent="0.2">
      <c r="A1141" s="267"/>
      <c r="B1141" s="267"/>
      <c r="C1141" s="267"/>
      <c r="D1141" s="267"/>
    </row>
    <row r="1142" spans="1:4" x14ac:dyDescent="0.2">
      <c r="A1142" s="267"/>
      <c r="B1142" s="267"/>
      <c r="C1142" s="267"/>
      <c r="D1142" s="267"/>
    </row>
    <row r="1143" spans="1:4" x14ac:dyDescent="0.2">
      <c r="A1143" s="267"/>
      <c r="B1143" s="267"/>
      <c r="C1143" s="267"/>
      <c r="D1143" s="267"/>
    </row>
    <row r="1144" spans="1:4" x14ac:dyDescent="0.2">
      <c r="A1144" s="267"/>
      <c r="B1144" s="267"/>
      <c r="C1144" s="267"/>
      <c r="D1144" s="267"/>
    </row>
    <row r="1145" spans="1:4" x14ac:dyDescent="0.2">
      <c r="A1145" s="267"/>
      <c r="B1145" s="267"/>
      <c r="C1145" s="267"/>
      <c r="D1145" s="267"/>
    </row>
    <row r="1146" spans="1:4" x14ac:dyDescent="0.2">
      <c r="A1146" s="267"/>
      <c r="B1146" s="267"/>
      <c r="C1146" s="267"/>
      <c r="D1146" s="267"/>
    </row>
    <row r="1147" spans="1:4" x14ac:dyDescent="0.2">
      <c r="A1147" s="267"/>
      <c r="B1147" s="267"/>
      <c r="C1147" s="267"/>
      <c r="D1147" s="267"/>
    </row>
    <row r="1148" spans="1:4" x14ac:dyDescent="0.2">
      <c r="A1148" s="267"/>
      <c r="B1148" s="267"/>
      <c r="C1148" s="267"/>
      <c r="D1148" s="267"/>
    </row>
    <row r="1149" spans="1:4" x14ac:dyDescent="0.2">
      <c r="A1149" s="267"/>
      <c r="B1149" s="267"/>
      <c r="C1149" s="267"/>
      <c r="D1149" s="267"/>
    </row>
    <row r="1150" spans="1:4" x14ac:dyDescent="0.2">
      <c r="A1150" s="267"/>
      <c r="B1150" s="267"/>
      <c r="C1150" s="267"/>
      <c r="D1150" s="267"/>
    </row>
    <row r="1151" spans="1:4" x14ac:dyDescent="0.2">
      <c r="A1151" s="267"/>
      <c r="B1151" s="267"/>
      <c r="C1151" s="267"/>
      <c r="D1151" s="267"/>
    </row>
    <row r="1152" spans="1:4" x14ac:dyDescent="0.2">
      <c r="A1152" s="267"/>
      <c r="B1152" s="267"/>
      <c r="C1152" s="267"/>
      <c r="D1152" s="267"/>
    </row>
    <row r="1153" spans="1:4" x14ac:dyDescent="0.2">
      <c r="A1153" s="267"/>
      <c r="B1153" s="267"/>
      <c r="C1153" s="267"/>
      <c r="D1153" s="267"/>
    </row>
    <row r="1154" spans="1:4" x14ac:dyDescent="0.2">
      <c r="A1154" s="267"/>
      <c r="B1154" s="267"/>
      <c r="C1154" s="267"/>
      <c r="D1154" s="267"/>
    </row>
    <row r="1155" spans="1:4" x14ac:dyDescent="0.2">
      <c r="A1155" s="267"/>
      <c r="B1155" s="267"/>
      <c r="C1155" s="267"/>
      <c r="D1155" s="267"/>
    </row>
    <row r="1156" spans="1:4" x14ac:dyDescent="0.2">
      <c r="A1156" s="267"/>
      <c r="B1156" s="267"/>
      <c r="C1156" s="267"/>
      <c r="D1156" s="267"/>
    </row>
    <row r="1157" spans="1:4" x14ac:dyDescent="0.2">
      <c r="A1157" s="267"/>
      <c r="B1157" s="267"/>
      <c r="C1157" s="267"/>
      <c r="D1157" s="267"/>
    </row>
    <row r="1158" spans="1:4" x14ac:dyDescent="0.2">
      <c r="A1158" s="267"/>
      <c r="B1158" s="267"/>
      <c r="C1158" s="267"/>
      <c r="D1158" s="267"/>
    </row>
    <row r="1159" spans="1:4" x14ac:dyDescent="0.2">
      <c r="A1159" s="267"/>
      <c r="B1159" s="267"/>
      <c r="C1159" s="267"/>
      <c r="D1159" s="267"/>
    </row>
    <row r="1160" spans="1:4" x14ac:dyDescent="0.2">
      <c r="A1160" s="267"/>
      <c r="B1160" s="267"/>
      <c r="C1160" s="267"/>
      <c r="D1160" s="267"/>
    </row>
    <row r="1161" spans="1:4" x14ac:dyDescent="0.2">
      <c r="A1161" s="267"/>
      <c r="B1161" s="267"/>
      <c r="C1161" s="267"/>
      <c r="D1161" s="267"/>
    </row>
    <row r="1162" spans="1:4" x14ac:dyDescent="0.2">
      <c r="A1162" s="267"/>
      <c r="B1162" s="267"/>
      <c r="C1162" s="267"/>
      <c r="D1162" s="267"/>
    </row>
    <row r="1163" spans="1:4" x14ac:dyDescent="0.2">
      <c r="A1163" s="267"/>
      <c r="B1163" s="267"/>
      <c r="C1163" s="267"/>
      <c r="D1163" s="267"/>
    </row>
    <row r="1164" spans="1:4" x14ac:dyDescent="0.2">
      <c r="A1164" s="267"/>
      <c r="B1164" s="267"/>
      <c r="C1164" s="267"/>
      <c r="D1164" s="267"/>
    </row>
    <row r="1165" spans="1:4" x14ac:dyDescent="0.2">
      <c r="A1165" s="267"/>
      <c r="B1165" s="267"/>
      <c r="C1165" s="267"/>
      <c r="D1165" s="267"/>
    </row>
    <row r="1166" spans="1:4" x14ac:dyDescent="0.2">
      <c r="A1166" s="267"/>
      <c r="B1166" s="267"/>
      <c r="C1166" s="267"/>
      <c r="D1166" s="267"/>
    </row>
    <row r="1167" spans="1:4" x14ac:dyDescent="0.2">
      <c r="A1167" s="267"/>
      <c r="B1167" s="267"/>
      <c r="C1167" s="267"/>
      <c r="D1167" s="267"/>
    </row>
    <row r="1168" spans="1:4" x14ac:dyDescent="0.2">
      <c r="A1168" s="267"/>
      <c r="B1168" s="267"/>
      <c r="C1168" s="267"/>
      <c r="D1168" s="267"/>
    </row>
    <row r="1169" spans="1:4" x14ac:dyDescent="0.2">
      <c r="A1169" s="267"/>
      <c r="B1169" s="267"/>
      <c r="C1169" s="267"/>
      <c r="D1169" s="267"/>
    </row>
    <row r="1170" spans="1:4" x14ac:dyDescent="0.2">
      <c r="A1170" s="267"/>
      <c r="B1170" s="267"/>
      <c r="C1170" s="267"/>
      <c r="D1170" s="267"/>
    </row>
    <row r="1171" spans="1:4" x14ac:dyDescent="0.2">
      <c r="A1171" s="267"/>
      <c r="B1171" s="267"/>
      <c r="C1171" s="267"/>
      <c r="D1171" s="267"/>
    </row>
    <row r="1172" spans="1:4" x14ac:dyDescent="0.2">
      <c r="A1172" s="267"/>
      <c r="B1172" s="267"/>
      <c r="C1172" s="267"/>
      <c r="D1172" s="267"/>
    </row>
    <row r="1173" spans="1:4" x14ac:dyDescent="0.2">
      <c r="A1173" s="267"/>
      <c r="B1173" s="267"/>
      <c r="C1173" s="267"/>
      <c r="D1173" s="267"/>
    </row>
    <row r="1174" spans="1:4" x14ac:dyDescent="0.2">
      <c r="A1174" s="267"/>
      <c r="B1174" s="267"/>
      <c r="C1174" s="267"/>
      <c r="D1174" s="267"/>
    </row>
    <row r="1175" spans="1:4" x14ac:dyDescent="0.2">
      <c r="A1175" s="267"/>
      <c r="B1175" s="267"/>
      <c r="C1175" s="267"/>
      <c r="D1175" s="267"/>
    </row>
    <row r="1176" spans="1:4" x14ac:dyDescent="0.2">
      <c r="A1176" s="267"/>
      <c r="B1176" s="267"/>
      <c r="C1176" s="267"/>
      <c r="D1176" s="267"/>
    </row>
    <row r="1177" spans="1:4" x14ac:dyDescent="0.2">
      <c r="A1177" s="267"/>
      <c r="B1177" s="267"/>
      <c r="C1177" s="267"/>
      <c r="D1177" s="267"/>
    </row>
    <row r="1178" spans="1:4" x14ac:dyDescent="0.2">
      <c r="A1178" s="267"/>
      <c r="B1178" s="267"/>
      <c r="C1178" s="267"/>
      <c r="D1178" s="267"/>
    </row>
    <row r="1179" spans="1:4" x14ac:dyDescent="0.2">
      <c r="A1179" s="267"/>
      <c r="B1179" s="267"/>
      <c r="C1179" s="267"/>
      <c r="D1179" s="267"/>
    </row>
    <row r="1180" spans="1:4" x14ac:dyDescent="0.2">
      <c r="A1180" s="267"/>
      <c r="B1180" s="267"/>
      <c r="C1180" s="267"/>
      <c r="D1180" s="267"/>
    </row>
    <row r="1181" spans="1:4" x14ac:dyDescent="0.2">
      <c r="A1181" s="267"/>
      <c r="B1181" s="267"/>
      <c r="C1181" s="267"/>
      <c r="D1181" s="267"/>
    </row>
    <row r="1182" spans="1:4" x14ac:dyDescent="0.2">
      <c r="A1182" s="267"/>
      <c r="B1182" s="267"/>
      <c r="C1182" s="267"/>
      <c r="D1182" s="267"/>
    </row>
    <row r="1183" spans="1:4" x14ac:dyDescent="0.2">
      <c r="A1183" s="267"/>
      <c r="B1183" s="267"/>
      <c r="C1183" s="267"/>
      <c r="D1183" s="267"/>
    </row>
    <row r="1184" spans="1:4" x14ac:dyDescent="0.2">
      <c r="A1184" s="267"/>
      <c r="B1184" s="267"/>
      <c r="C1184" s="267"/>
      <c r="D1184" s="267"/>
    </row>
    <row r="1185" spans="1:4" x14ac:dyDescent="0.2">
      <c r="A1185" s="267"/>
      <c r="B1185" s="267"/>
      <c r="C1185" s="267"/>
      <c r="D1185" s="267"/>
    </row>
    <row r="1186" spans="1:4" x14ac:dyDescent="0.2">
      <c r="A1186" s="267"/>
      <c r="B1186" s="267"/>
      <c r="C1186" s="267"/>
      <c r="D1186" s="267"/>
    </row>
    <row r="1187" spans="1:4" x14ac:dyDescent="0.2">
      <c r="A1187" s="267"/>
      <c r="B1187" s="267"/>
      <c r="C1187" s="267"/>
      <c r="D1187" s="267"/>
    </row>
    <row r="1188" spans="1:4" x14ac:dyDescent="0.2">
      <c r="A1188" s="267"/>
      <c r="B1188" s="267"/>
      <c r="C1188" s="267"/>
      <c r="D1188" s="267"/>
    </row>
    <row r="1189" spans="1:4" x14ac:dyDescent="0.2">
      <c r="A1189" s="267"/>
      <c r="B1189" s="267"/>
      <c r="C1189" s="267"/>
      <c r="D1189" s="267"/>
    </row>
    <row r="1190" spans="1:4" x14ac:dyDescent="0.2">
      <c r="A1190" s="267"/>
      <c r="B1190" s="267"/>
      <c r="C1190" s="267"/>
      <c r="D1190" s="267"/>
    </row>
    <row r="1191" spans="1:4" x14ac:dyDescent="0.2">
      <c r="A1191" s="267"/>
      <c r="B1191" s="267"/>
      <c r="C1191" s="267"/>
      <c r="D1191" s="267"/>
    </row>
    <row r="1192" spans="1:4" x14ac:dyDescent="0.2">
      <c r="A1192" s="267"/>
      <c r="B1192" s="267"/>
      <c r="C1192" s="267"/>
      <c r="D1192" s="267"/>
    </row>
    <row r="1193" spans="1:4" x14ac:dyDescent="0.2">
      <c r="A1193" s="267"/>
      <c r="B1193" s="267"/>
      <c r="C1193" s="267"/>
      <c r="D1193" s="267"/>
    </row>
    <row r="1194" spans="1:4" x14ac:dyDescent="0.2">
      <c r="A1194" s="267"/>
      <c r="B1194" s="267"/>
      <c r="C1194" s="267"/>
      <c r="D1194" s="267"/>
    </row>
    <row r="1195" spans="1:4" x14ac:dyDescent="0.2">
      <c r="A1195" s="267"/>
      <c r="B1195" s="267"/>
      <c r="C1195" s="267"/>
      <c r="D1195" s="267"/>
    </row>
    <row r="1196" spans="1:4" x14ac:dyDescent="0.2">
      <c r="A1196" s="267"/>
      <c r="B1196" s="267"/>
      <c r="C1196" s="267"/>
      <c r="D1196" s="267"/>
    </row>
    <row r="1197" spans="1:4" x14ac:dyDescent="0.2">
      <c r="A1197" s="267"/>
      <c r="B1197" s="267"/>
      <c r="C1197" s="267"/>
      <c r="D1197" s="267"/>
    </row>
    <row r="1198" spans="1:4" x14ac:dyDescent="0.2">
      <c r="A1198" s="267"/>
      <c r="B1198" s="267"/>
      <c r="C1198" s="267"/>
      <c r="D1198" s="267"/>
    </row>
    <row r="1199" spans="1:4" x14ac:dyDescent="0.2">
      <c r="A1199" s="267"/>
      <c r="B1199" s="267"/>
      <c r="C1199" s="267"/>
      <c r="D1199" s="267"/>
    </row>
    <row r="1200" spans="1:4" x14ac:dyDescent="0.2">
      <c r="A1200" s="267"/>
      <c r="B1200" s="267"/>
      <c r="C1200" s="267"/>
      <c r="D1200" s="267"/>
    </row>
    <row r="1201" spans="1:4" x14ac:dyDescent="0.2">
      <c r="A1201" s="267"/>
      <c r="B1201" s="267"/>
      <c r="C1201" s="267"/>
      <c r="D1201" s="267"/>
    </row>
    <row r="1202" spans="1:4" x14ac:dyDescent="0.2">
      <c r="A1202" s="267"/>
      <c r="B1202" s="267"/>
      <c r="C1202" s="267"/>
      <c r="D1202" s="267"/>
    </row>
    <row r="1203" spans="1:4" x14ac:dyDescent="0.2">
      <c r="A1203" s="267"/>
      <c r="B1203" s="267"/>
      <c r="C1203" s="267"/>
      <c r="D1203" s="267"/>
    </row>
    <row r="1204" spans="1:4" x14ac:dyDescent="0.2">
      <c r="A1204" s="267"/>
      <c r="B1204" s="267"/>
      <c r="C1204" s="267"/>
      <c r="D1204" s="267"/>
    </row>
    <row r="1205" spans="1:4" x14ac:dyDescent="0.2">
      <c r="A1205" s="267"/>
      <c r="B1205" s="267"/>
      <c r="C1205" s="267"/>
      <c r="D1205" s="267"/>
    </row>
    <row r="1206" spans="1:4" x14ac:dyDescent="0.2">
      <c r="A1206" s="267"/>
      <c r="B1206" s="267"/>
      <c r="C1206" s="267"/>
      <c r="D1206" s="267"/>
    </row>
    <row r="1207" spans="1:4" x14ac:dyDescent="0.2">
      <c r="A1207" s="267"/>
      <c r="B1207" s="267"/>
      <c r="C1207" s="267"/>
      <c r="D1207" s="267"/>
    </row>
    <row r="1208" spans="1:4" x14ac:dyDescent="0.2">
      <c r="A1208" s="267"/>
      <c r="B1208" s="267"/>
      <c r="C1208" s="267"/>
      <c r="D1208" s="267"/>
    </row>
    <row r="1209" spans="1:4" x14ac:dyDescent="0.2">
      <c r="A1209" s="267"/>
      <c r="B1209" s="267"/>
      <c r="C1209" s="267"/>
      <c r="D1209" s="267"/>
    </row>
    <row r="1210" spans="1:4" x14ac:dyDescent="0.2">
      <c r="A1210" s="267"/>
      <c r="B1210" s="267"/>
      <c r="C1210" s="267"/>
      <c r="D1210" s="267"/>
    </row>
    <row r="1211" spans="1:4" x14ac:dyDescent="0.2">
      <c r="A1211" s="267"/>
      <c r="B1211" s="267"/>
      <c r="C1211" s="267"/>
      <c r="D1211" s="267"/>
    </row>
    <row r="1212" spans="1:4" x14ac:dyDescent="0.2">
      <c r="A1212" s="267"/>
      <c r="B1212" s="267"/>
      <c r="C1212" s="267"/>
      <c r="D1212" s="267"/>
    </row>
    <row r="1213" spans="1:4" x14ac:dyDescent="0.2">
      <c r="A1213" s="267"/>
      <c r="B1213" s="267"/>
      <c r="C1213" s="267"/>
      <c r="D1213" s="267"/>
    </row>
    <row r="1214" spans="1:4" x14ac:dyDescent="0.2">
      <c r="A1214" s="267"/>
      <c r="B1214" s="267"/>
      <c r="C1214" s="267"/>
      <c r="D1214" s="267"/>
    </row>
    <row r="1215" spans="1:4" x14ac:dyDescent="0.2">
      <c r="A1215" s="267"/>
      <c r="B1215" s="267"/>
      <c r="C1215" s="267"/>
      <c r="D1215" s="267"/>
    </row>
    <row r="1216" spans="1:4" x14ac:dyDescent="0.2">
      <c r="A1216" s="267"/>
      <c r="B1216" s="267"/>
      <c r="C1216" s="267"/>
      <c r="D1216" s="267"/>
    </row>
    <row r="1217" spans="1:4" x14ac:dyDescent="0.2">
      <c r="A1217" s="267"/>
      <c r="B1217" s="267"/>
      <c r="C1217" s="267"/>
      <c r="D1217" s="267"/>
    </row>
    <row r="1218" spans="1:4" x14ac:dyDescent="0.2">
      <c r="A1218" s="267"/>
      <c r="B1218" s="267"/>
      <c r="C1218" s="267"/>
      <c r="D1218" s="267"/>
    </row>
    <row r="1219" spans="1:4" x14ac:dyDescent="0.2">
      <c r="A1219" s="267"/>
      <c r="B1219" s="267"/>
      <c r="C1219" s="267"/>
      <c r="D1219" s="267"/>
    </row>
    <row r="1220" spans="1:4" x14ac:dyDescent="0.2">
      <c r="A1220" s="267"/>
      <c r="B1220" s="267"/>
      <c r="C1220" s="267"/>
      <c r="D1220" s="267"/>
    </row>
    <row r="1221" spans="1:4" x14ac:dyDescent="0.2">
      <c r="A1221" s="267"/>
      <c r="B1221" s="267"/>
      <c r="C1221" s="267"/>
      <c r="D1221" s="267"/>
    </row>
    <row r="1222" spans="1:4" x14ac:dyDescent="0.2">
      <c r="A1222" s="267"/>
      <c r="B1222" s="267"/>
      <c r="C1222" s="267"/>
      <c r="D1222" s="267"/>
    </row>
    <row r="1223" spans="1:4" x14ac:dyDescent="0.2">
      <c r="A1223" s="267"/>
      <c r="B1223" s="267"/>
      <c r="C1223" s="267"/>
      <c r="D1223" s="267"/>
    </row>
    <row r="1224" spans="1:4" x14ac:dyDescent="0.2">
      <c r="A1224" s="267"/>
      <c r="B1224" s="267"/>
      <c r="C1224" s="267"/>
      <c r="D1224" s="267"/>
    </row>
    <row r="1225" spans="1:4" x14ac:dyDescent="0.2">
      <c r="A1225" s="267"/>
      <c r="B1225" s="267"/>
      <c r="C1225" s="267"/>
      <c r="D1225" s="267"/>
    </row>
    <row r="1226" spans="1:4" x14ac:dyDescent="0.2">
      <c r="A1226" s="267"/>
      <c r="B1226" s="267"/>
      <c r="C1226" s="267"/>
      <c r="D1226" s="267"/>
    </row>
    <row r="1227" spans="1:4" x14ac:dyDescent="0.2">
      <c r="A1227" s="267"/>
      <c r="B1227" s="267"/>
      <c r="C1227" s="267"/>
      <c r="D1227" s="267"/>
    </row>
    <row r="1228" spans="1:4" x14ac:dyDescent="0.2">
      <c r="A1228" s="267"/>
      <c r="B1228" s="267"/>
      <c r="C1228" s="267"/>
      <c r="D1228" s="267"/>
    </row>
    <row r="1229" spans="1:4" x14ac:dyDescent="0.2">
      <c r="A1229" s="267"/>
      <c r="B1229" s="267"/>
      <c r="C1229" s="267"/>
      <c r="D1229" s="267"/>
    </row>
    <row r="1230" spans="1:4" x14ac:dyDescent="0.2">
      <c r="A1230" s="267"/>
      <c r="B1230" s="267"/>
      <c r="C1230" s="267"/>
      <c r="D1230" s="267"/>
    </row>
    <row r="1231" spans="1:4" x14ac:dyDescent="0.2">
      <c r="A1231" s="267"/>
      <c r="B1231" s="267"/>
      <c r="C1231" s="267"/>
      <c r="D1231" s="267"/>
    </row>
    <row r="1232" spans="1:4" x14ac:dyDescent="0.2">
      <c r="A1232" s="267"/>
      <c r="B1232" s="267"/>
      <c r="C1232" s="267"/>
      <c r="D1232" s="267"/>
    </row>
    <row r="1233" spans="1:4" x14ac:dyDescent="0.2">
      <c r="A1233" s="267"/>
      <c r="B1233" s="267"/>
      <c r="C1233" s="267"/>
      <c r="D1233" s="267"/>
    </row>
    <row r="1234" spans="1:4" x14ac:dyDescent="0.2">
      <c r="A1234" s="267"/>
      <c r="B1234" s="267"/>
      <c r="C1234" s="267"/>
      <c r="D1234" s="267"/>
    </row>
    <row r="1235" spans="1:4" x14ac:dyDescent="0.2">
      <c r="A1235" s="267"/>
      <c r="B1235" s="267"/>
      <c r="C1235" s="267"/>
      <c r="D1235" s="267"/>
    </row>
    <row r="1236" spans="1:4" x14ac:dyDescent="0.2">
      <c r="A1236" s="267"/>
      <c r="B1236" s="267"/>
      <c r="C1236" s="267"/>
      <c r="D1236" s="267"/>
    </row>
    <row r="1237" spans="1:4" x14ac:dyDescent="0.2">
      <c r="A1237" s="267"/>
      <c r="B1237" s="267"/>
      <c r="C1237" s="267"/>
      <c r="D1237" s="267"/>
    </row>
    <row r="1238" spans="1:4" x14ac:dyDescent="0.2">
      <c r="A1238" s="267"/>
      <c r="B1238" s="267"/>
      <c r="C1238" s="267"/>
      <c r="D1238" s="267"/>
    </row>
    <row r="1239" spans="1:4" x14ac:dyDescent="0.2">
      <c r="A1239" s="267"/>
      <c r="B1239" s="267"/>
      <c r="C1239" s="267"/>
      <c r="D1239" s="267"/>
    </row>
    <row r="1240" spans="1:4" x14ac:dyDescent="0.2">
      <c r="A1240" s="267"/>
      <c r="B1240" s="267"/>
      <c r="C1240" s="267"/>
      <c r="D1240" s="267"/>
    </row>
    <row r="1241" spans="1:4" x14ac:dyDescent="0.2">
      <c r="A1241" s="267"/>
      <c r="B1241" s="267"/>
      <c r="C1241" s="267"/>
      <c r="D1241" s="267"/>
    </row>
    <row r="1242" spans="1:4" x14ac:dyDescent="0.2">
      <c r="A1242" s="267"/>
      <c r="B1242" s="267"/>
      <c r="C1242" s="267"/>
      <c r="D1242" s="267"/>
    </row>
    <row r="1243" spans="1:4" x14ac:dyDescent="0.2">
      <c r="A1243" s="267"/>
      <c r="B1243" s="267"/>
      <c r="C1243" s="267"/>
      <c r="D1243" s="267"/>
    </row>
    <row r="1244" spans="1:4" x14ac:dyDescent="0.2">
      <c r="A1244" s="267"/>
      <c r="B1244" s="267"/>
      <c r="C1244" s="267"/>
      <c r="D1244" s="267"/>
    </row>
    <row r="1245" spans="1:4" x14ac:dyDescent="0.2">
      <c r="A1245" s="267"/>
      <c r="B1245" s="267"/>
      <c r="C1245" s="267"/>
      <c r="D1245" s="267"/>
    </row>
    <row r="1246" spans="1:4" x14ac:dyDescent="0.2">
      <c r="A1246" s="267"/>
      <c r="B1246" s="267"/>
      <c r="C1246" s="267"/>
      <c r="D1246" s="267"/>
    </row>
    <row r="1247" spans="1:4" x14ac:dyDescent="0.2">
      <c r="A1247" s="267"/>
      <c r="B1247" s="267"/>
      <c r="C1247" s="267"/>
      <c r="D1247" s="267"/>
    </row>
    <row r="1248" spans="1:4" x14ac:dyDescent="0.2">
      <c r="A1248" s="267"/>
      <c r="B1248" s="267"/>
      <c r="C1248" s="267"/>
      <c r="D1248" s="267"/>
    </row>
    <row r="1249" spans="1:4" x14ac:dyDescent="0.2">
      <c r="A1249" s="267"/>
      <c r="B1249" s="267"/>
      <c r="C1249" s="267"/>
      <c r="D1249" s="267"/>
    </row>
    <row r="1250" spans="1:4" x14ac:dyDescent="0.2">
      <c r="A1250" s="267"/>
      <c r="B1250" s="267"/>
      <c r="C1250" s="267"/>
      <c r="D1250" s="267"/>
    </row>
    <row r="1251" spans="1:4" x14ac:dyDescent="0.2">
      <c r="A1251" s="267"/>
      <c r="B1251" s="267"/>
      <c r="C1251" s="267"/>
      <c r="D1251" s="267"/>
    </row>
    <row r="1252" spans="1:4" x14ac:dyDescent="0.2">
      <c r="A1252" s="267"/>
      <c r="B1252" s="267"/>
      <c r="C1252" s="267"/>
      <c r="D1252" s="267"/>
    </row>
    <row r="1253" spans="1:4" x14ac:dyDescent="0.2">
      <c r="A1253" s="267"/>
      <c r="B1253" s="267"/>
      <c r="C1253" s="267"/>
      <c r="D1253" s="267"/>
    </row>
    <row r="1254" spans="1:4" x14ac:dyDescent="0.2">
      <c r="A1254" s="267"/>
      <c r="B1254" s="267"/>
      <c r="C1254" s="267"/>
      <c r="D1254" s="267"/>
    </row>
    <row r="1255" spans="1:4" x14ac:dyDescent="0.2">
      <c r="A1255" s="267"/>
      <c r="B1255" s="267"/>
      <c r="C1255" s="267"/>
      <c r="D1255" s="267"/>
    </row>
    <row r="1256" spans="1:4" x14ac:dyDescent="0.2">
      <c r="A1256" s="267"/>
      <c r="B1256" s="267"/>
      <c r="C1256" s="267"/>
      <c r="D1256" s="267"/>
    </row>
    <row r="1257" spans="1:4" x14ac:dyDescent="0.2">
      <c r="A1257" s="267"/>
      <c r="B1257" s="267"/>
      <c r="C1257" s="267"/>
      <c r="D1257" s="267"/>
    </row>
    <row r="1258" spans="1:4" x14ac:dyDescent="0.2">
      <c r="A1258" s="267"/>
      <c r="B1258" s="267"/>
      <c r="C1258" s="267"/>
      <c r="D1258" s="267"/>
    </row>
    <row r="1259" spans="1:4" x14ac:dyDescent="0.2">
      <c r="A1259" s="267"/>
      <c r="B1259" s="267"/>
      <c r="C1259" s="267"/>
      <c r="D1259" s="267"/>
    </row>
    <row r="1260" spans="1:4" x14ac:dyDescent="0.2">
      <c r="A1260" s="267"/>
      <c r="B1260" s="267"/>
      <c r="C1260" s="267"/>
      <c r="D1260" s="267"/>
    </row>
    <row r="1261" spans="1:4" x14ac:dyDescent="0.2">
      <c r="A1261" s="267"/>
      <c r="B1261" s="267"/>
      <c r="C1261" s="267"/>
      <c r="D1261" s="267"/>
    </row>
    <row r="1262" spans="1:4" x14ac:dyDescent="0.2">
      <c r="A1262" s="267"/>
      <c r="B1262" s="267"/>
      <c r="C1262" s="267"/>
      <c r="D1262" s="267"/>
    </row>
    <row r="1263" spans="1:4" x14ac:dyDescent="0.2">
      <c r="A1263" s="267"/>
      <c r="B1263" s="267"/>
      <c r="C1263" s="267"/>
      <c r="D1263" s="267"/>
    </row>
    <row r="1264" spans="1:4" x14ac:dyDescent="0.2">
      <c r="A1264" s="267"/>
      <c r="B1264" s="267"/>
      <c r="C1264" s="267"/>
      <c r="D1264" s="267"/>
    </row>
    <row r="1265" spans="1:4" x14ac:dyDescent="0.2">
      <c r="A1265" s="267"/>
      <c r="B1265" s="267"/>
      <c r="C1265" s="267"/>
      <c r="D1265" s="267"/>
    </row>
    <row r="1266" spans="1:4" x14ac:dyDescent="0.2">
      <c r="A1266" s="267"/>
      <c r="B1266" s="267"/>
      <c r="C1266" s="267"/>
      <c r="D1266" s="267"/>
    </row>
    <row r="1267" spans="1:4" x14ac:dyDescent="0.2">
      <c r="A1267" s="267"/>
      <c r="B1267" s="267"/>
      <c r="C1267" s="267"/>
      <c r="D1267" s="267"/>
    </row>
    <row r="1268" spans="1:4" x14ac:dyDescent="0.2">
      <c r="A1268" s="267"/>
      <c r="B1268" s="267"/>
      <c r="C1268" s="267"/>
      <c r="D1268" s="267"/>
    </row>
    <row r="1269" spans="1:4" x14ac:dyDescent="0.2">
      <c r="A1269" s="267"/>
      <c r="B1269" s="267"/>
      <c r="C1269" s="267"/>
      <c r="D1269" s="267"/>
    </row>
    <row r="1270" spans="1:4" x14ac:dyDescent="0.2">
      <c r="A1270" s="267"/>
      <c r="B1270" s="267"/>
      <c r="C1270" s="267"/>
      <c r="D1270" s="267"/>
    </row>
    <row r="1271" spans="1:4" x14ac:dyDescent="0.2">
      <c r="A1271" s="267"/>
      <c r="B1271" s="267"/>
      <c r="C1271" s="267"/>
      <c r="D1271" s="267"/>
    </row>
    <row r="1272" spans="1:4" x14ac:dyDescent="0.2">
      <c r="A1272" s="267"/>
      <c r="B1272" s="267"/>
      <c r="C1272" s="267"/>
      <c r="D1272" s="267"/>
    </row>
    <row r="1273" spans="1:4" x14ac:dyDescent="0.2">
      <c r="A1273" s="267"/>
      <c r="B1273" s="267"/>
      <c r="C1273" s="267"/>
      <c r="D1273" s="267"/>
    </row>
    <row r="1274" spans="1:4" x14ac:dyDescent="0.2">
      <c r="A1274" s="267"/>
      <c r="B1274" s="267"/>
      <c r="C1274" s="267"/>
      <c r="D1274" s="267"/>
    </row>
    <row r="1275" spans="1:4" x14ac:dyDescent="0.2">
      <c r="A1275" s="267"/>
      <c r="B1275" s="267"/>
      <c r="C1275" s="267"/>
      <c r="D1275" s="267"/>
    </row>
    <row r="1276" spans="1:4" x14ac:dyDescent="0.2">
      <c r="A1276" s="267"/>
      <c r="B1276" s="267"/>
      <c r="C1276" s="267"/>
      <c r="D1276" s="267"/>
    </row>
    <row r="1277" spans="1:4" x14ac:dyDescent="0.2">
      <c r="A1277" s="267"/>
      <c r="B1277" s="267"/>
      <c r="C1277" s="267"/>
      <c r="D1277" s="267"/>
    </row>
    <row r="1278" spans="1:4" x14ac:dyDescent="0.2">
      <c r="A1278" s="267"/>
      <c r="B1278" s="267"/>
      <c r="C1278" s="267"/>
      <c r="D1278" s="267"/>
    </row>
    <row r="1279" spans="1:4" x14ac:dyDescent="0.2">
      <c r="A1279" s="267"/>
      <c r="B1279" s="267"/>
      <c r="C1279" s="267"/>
      <c r="D1279" s="267"/>
    </row>
    <row r="1280" spans="1:4" x14ac:dyDescent="0.2">
      <c r="A1280" s="267"/>
      <c r="B1280" s="267"/>
      <c r="C1280" s="267"/>
      <c r="D1280" s="267"/>
    </row>
    <row r="1281" spans="1:4" x14ac:dyDescent="0.2">
      <c r="A1281" s="267"/>
      <c r="B1281" s="267"/>
      <c r="C1281" s="267"/>
      <c r="D1281" s="267"/>
    </row>
    <row r="1282" spans="1:4" x14ac:dyDescent="0.2">
      <c r="A1282" s="267"/>
      <c r="B1282" s="267"/>
      <c r="C1282" s="267"/>
      <c r="D1282" s="267"/>
    </row>
    <row r="1283" spans="1:4" x14ac:dyDescent="0.2">
      <c r="A1283" s="267"/>
      <c r="B1283" s="267"/>
      <c r="C1283" s="267"/>
      <c r="D1283" s="267"/>
    </row>
    <row r="1284" spans="1:4" x14ac:dyDescent="0.2">
      <c r="A1284" s="267"/>
      <c r="B1284" s="267"/>
      <c r="C1284" s="267"/>
      <c r="D1284" s="267"/>
    </row>
    <row r="1285" spans="1:4" x14ac:dyDescent="0.2">
      <c r="A1285" s="267"/>
      <c r="B1285" s="267"/>
      <c r="C1285" s="267"/>
      <c r="D1285" s="267"/>
    </row>
    <row r="1286" spans="1:4" x14ac:dyDescent="0.2">
      <c r="A1286" s="267"/>
      <c r="B1286" s="267"/>
      <c r="C1286" s="267"/>
      <c r="D1286" s="267"/>
    </row>
    <row r="1287" spans="1:4" x14ac:dyDescent="0.2">
      <c r="A1287" s="267"/>
      <c r="B1287" s="267"/>
      <c r="C1287" s="267"/>
      <c r="D1287" s="267"/>
    </row>
    <row r="1288" spans="1:4" x14ac:dyDescent="0.2">
      <c r="A1288" s="267"/>
      <c r="B1288" s="267"/>
      <c r="C1288" s="267"/>
      <c r="D1288" s="267"/>
    </row>
    <row r="1289" spans="1:4" x14ac:dyDescent="0.2">
      <c r="A1289" s="267"/>
      <c r="B1289" s="267"/>
      <c r="C1289" s="267"/>
      <c r="D1289" s="267"/>
    </row>
    <row r="1290" spans="1:4" x14ac:dyDescent="0.2">
      <c r="A1290" s="267"/>
      <c r="B1290" s="267"/>
      <c r="C1290" s="267"/>
      <c r="D1290" s="267"/>
    </row>
    <row r="1291" spans="1:4" x14ac:dyDescent="0.2">
      <c r="A1291" s="267"/>
      <c r="B1291" s="267"/>
      <c r="C1291" s="267"/>
      <c r="D1291" s="267"/>
    </row>
    <row r="1292" spans="1:4" x14ac:dyDescent="0.2">
      <c r="A1292" s="267"/>
      <c r="B1292" s="267"/>
      <c r="C1292" s="267"/>
      <c r="D1292" s="267"/>
    </row>
    <row r="1293" spans="1:4" x14ac:dyDescent="0.2">
      <c r="A1293" s="267"/>
      <c r="B1293" s="267"/>
      <c r="C1293" s="267"/>
      <c r="D1293" s="267"/>
    </row>
    <row r="1294" spans="1:4" x14ac:dyDescent="0.2">
      <c r="A1294" s="267"/>
      <c r="B1294" s="267"/>
      <c r="C1294" s="267"/>
      <c r="D1294" s="267"/>
    </row>
    <row r="1295" spans="1:4" x14ac:dyDescent="0.2">
      <c r="A1295" s="267"/>
      <c r="B1295" s="267"/>
      <c r="C1295" s="267"/>
      <c r="D1295" s="267"/>
    </row>
    <row r="1296" spans="1:4" x14ac:dyDescent="0.2">
      <c r="A1296" s="267"/>
      <c r="B1296" s="267"/>
      <c r="C1296" s="267"/>
      <c r="D1296" s="267"/>
    </row>
    <row r="1297" spans="1:4" x14ac:dyDescent="0.2">
      <c r="A1297" s="267"/>
      <c r="B1297" s="267"/>
      <c r="C1297" s="267"/>
      <c r="D1297" s="267"/>
    </row>
    <row r="1298" spans="1:4" x14ac:dyDescent="0.2">
      <c r="A1298" s="267"/>
      <c r="B1298" s="267"/>
      <c r="C1298" s="267"/>
      <c r="D1298" s="267"/>
    </row>
    <row r="1299" spans="1:4" x14ac:dyDescent="0.2">
      <c r="A1299" s="267"/>
      <c r="B1299" s="267"/>
      <c r="C1299" s="267"/>
      <c r="D1299" s="267"/>
    </row>
    <row r="1300" spans="1:4" x14ac:dyDescent="0.2">
      <c r="A1300" s="267"/>
      <c r="B1300" s="267"/>
      <c r="C1300" s="267"/>
      <c r="D1300" s="267"/>
    </row>
    <row r="1301" spans="1:4" x14ac:dyDescent="0.2">
      <c r="A1301" s="267"/>
      <c r="B1301" s="267"/>
      <c r="C1301" s="267"/>
      <c r="D1301" s="267"/>
    </row>
    <row r="1302" spans="1:4" x14ac:dyDescent="0.2">
      <c r="A1302" s="267"/>
      <c r="B1302" s="267"/>
      <c r="C1302" s="267"/>
      <c r="D1302" s="267"/>
    </row>
    <row r="1303" spans="1:4" x14ac:dyDescent="0.2">
      <c r="A1303" s="267"/>
      <c r="B1303" s="267"/>
      <c r="C1303" s="267"/>
      <c r="D1303" s="267"/>
    </row>
    <row r="1304" spans="1:4" x14ac:dyDescent="0.2">
      <c r="A1304" s="267"/>
      <c r="B1304" s="267"/>
      <c r="C1304" s="267"/>
      <c r="D1304" s="267"/>
    </row>
    <row r="1305" spans="1:4" x14ac:dyDescent="0.2">
      <c r="A1305" s="267"/>
      <c r="B1305" s="267"/>
      <c r="C1305" s="267"/>
      <c r="D1305" s="267"/>
    </row>
    <row r="1306" spans="1:4" x14ac:dyDescent="0.2">
      <c r="A1306" s="267"/>
      <c r="B1306" s="267"/>
      <c r="C1306" s="267"/>
      <c r="D1306" s="267"/>
    </row>
    <row r="1307" spans="1:4" x14ac:dyDescent="0.2">
      <c r="A1307" s="267"/>
      <c r="B1307" s="267"/>
      <c r="C1307" s="267"/>
      <c r="D1307" s="267"/>
    </row>
    <row r="1308" spans="1:4" x14ac:dyDescent="0.2">
      <c r="A1308" s="267"/>
      <c r="B1308" s="267"/>
      <c r="C1308" s="267"/>
      <c r="D1308" s="267"/>
    </row>
    <row r="1309" spans="1:4" x14ac:dyDescent="0.2">
      <c r="A1309" s="267"/>
      <c r="B1309" s="267"/>
      <c r="C1309" s="267"/>
      <c r="D1309" s="267"/>
    </row>
    <row r="1310" spans="1:4" x14ac:dyDescent="0.2">
      <c r="A1310" s="267"/>
      <c r="B1310" s="267"/>
      <c r="C1310" s="267"/>
      <c r="D1310" s="267"/>
    </row>
    <row r="1311" spans="1:4" x14ac:dyDescent="0.2">
      <c r="A1311" s="267"/>
      <c r="B1311" s="267"/>
      <c r="C1311" s="267"/>
      <c r="D1311" s="267"/>
    </row>
    <row r="1312" spans="1:4" x14ac:dyDescent="0.2">
      <c r="A1312" s="267"/>
      <c r="B1312" s="267"/>
      <c r="C1312" s="267"/>
      <c r="D1312" s="267"/>
    </row>
    <row r="1313" spans="1:4" x14ac:dyDescent="0.2">
      <c r="A1313" s="267"/>
      <c r="B1313" s="267"/>
      <c r="C1313" s="267"/>
      <c r="D1313" s="267"/>
    </row>
    <row r="1314" spans="1:4" x14ac:dyDescent="0.2">
      <c r="A1314" s="267"/>
      <c r="B1314" s="267"/>
      <c r="C1314" s="267"/>
      <c r="D1314" s="267"/>
    </row>
    <row r="1315" spans="1:4" x14ac:dyDescent="0.2">
      <c r="A1315" s="267"/>
      <c r="B1315" s="267"/>
      <c r="C1315" s="267"/>
      <c r="D1315" s="267"/>
    </row>
    <row r="1316" spans="1:4" x14ac:dyDescent="0.2">
      <c r="A1316" s="267"/>
      <c r="B1316" s="267"/>
      <c r="C1316" s="267"/>
      <c r="D1316" s="267"/>
    </row>
    <row r="1317" spans="1:4" x14ac:dyDescent="0.2">
      <c r="A1317" s="267"/>
      <c r="B1317" s="267"/>
      <c r="C1317" s="267"/>
      <c r="D1317" s="267"/>
    </row>
    <row r="1318" spans="1:4" x14ac:dyDescent="0.2">
      <c r="A1318" s="267"/>
      <c r="B1318" s="267"/>
      <c r="C1318" s="267"/>
      <c r="D1318" s="267"/>
    </row>
    <row r="1319" spans="1:4" x14ac:dyDescent="0.2">
      <c r="A1319" s="267"/>
      <c r="B1319" s="267"/>
      <c r="C1319" s="267"/>
      <c r="D1319" s="267"/>
    </row>
    <row r="1320" spans="1:4" x14ac:dyDescent="0.2">
      <c r="A1320" s="267"/>
      <c r="B1320" s="267"/>
      <c r="C1320" s="267"/>
      <c r="D1320" s="267"/>
    </row>
    <row r="1321" spans="1:4" x14ac:dyDescent="0.2">
      <c r="A1321" s="267"/>
      <c r="B1321" s="267"/>
      <c r="C1321" s="267"/>
      <c r="D1321" s="267"/>
    </row>
    <row r="1322" spans="1:4" x14ac:dyDescent="0.2">
      <c r="A1322" s="267"/>
      <c r="B1322" s="267"/>
      <c r="C1322" s="267"/>
      <c r="D1322" s="267"/>
    </row>
    <row r="1323" spans="1:4" x14ac:dyDescent="0.2">
      <c r="A1323" s="267"/>
      <c r="B1323" s="267"/>
      <c r="C1323" s="267"/>
      <c r="D1323" s="267"/>
    </row>
    <row r="1324" spans="1:4" x14ac:dyDescent="0.2">
      <c r="A1324" s="267"/>
      <c r="B1324" s="267"/>
      <c r="C1324" s="267"/>
      <c r="D1324" s="267"/>
    </row>
    <row r="1325" spans="1:4" x14ac:dyDescent="0.2">
      <c r="A1325" s="267"/>
      <c r="B1325" s="267"/>
      <c r="C1325" s="267"/>
      <c r="D1325" s="267"/>
    </row>
    <row r="1326" spans="1:4" x14ac:dyDescent="0.2">
      <c r="A1326" s="267"/>
      <c r="B1326" s="267"/>
      <c r="C1326" s="267"/>
      <c r="D1326" s="267"/>
    </row>
    <row r="1327" spans="1:4" x14ac:dyDescent="0.2">
      <c r="A1327" s="267"/>
      <c r="B1327" s="267"/>
      <c r="C1327" s="267"/>
      <c r="D1327" s="267"/>
    </row>
    <row r="1328" spans="1:4" x14ac:dyDescent="0.2">
      <c r="A1328" s="267"/>
      <c r="B1328" s="267"/>
      <c r="C1328" s="267"/>
      <c r="D1328" s="267"/>
    </row>
    <row r="1329" spans="1:4" x14ac:dyDescent="0.2">
      <c r="A1329" s="267"/>
      <c r="B1329" s="267"/>
      <c r="C1329" s="267"/>
      <c r="D1329" s="267"/>
    </row>
    <row r="1330" spans="1:4" x14ac:dyDescent="0.2">
      <c r="A1330" s="267"/>
      <c r="B1330" s="267"/>
      <c r="C1330" s="267"/>
      <c r="D1330" s="267"/>
    </row>
    <row r="1331" spans="1:4" x14ac:dyDescent="0.2">
      <c r="A1331" s="267"/>
      <c r="B1331" s="267"/>
      <c r="C1331" s="267"/>
      <c r="D1331" s="267"/>
    </row>
    <row r="1332" spans="1:4" x14ac:dyDescent="0.2">
      <c r="A1332" s="267"/>
      <c r="B1332" s="267"/>
      <c r="C1332" s="267"/>
      <c r="D1332" s="267"/>
    </row>
    <row r="1333" spans="1:4" x14ac:dyDescent="0.2">
      <c r="A1333" s="267"/>
      <c r="B1333" s="267"/>
      <c r="C1333" s="267"/>
      <c r="D1333" s="267"/>
    </row>
    <row r="1334" spans="1:4" x14ac:dyDescent="0.2">
      <c r="A1334" s="267"/>
      <c r="B1334" s="267"/>
      <c r="C1334" s="267"/>
      <c r="D1334" s="267"/>
    </row>
    <row r="1335" spans="1:4" x14ac:dyDescent="0.2">
      <c r="A1335" s="267"/>
      <c r="B1335" s="267"/>
      <c r="C1335" s="267"/>
      <c r="D1335" s="267"/>
    </row>
    <row r="1336" spans="1:4" x14ac:dyDescent="0.2">
      <c r="A1336" s="267"/>
      <c r="B1336" s="267"/>
      <c r="C1336" s="267"/>
      <c r="D1336" s="267"/>
    </row>
    <row r="1337" spans="1:4" x14ac:dyDescent="0.2">
      <c r="A1337" s="267"/>
      <c r="B1337" s="267"/>
      <c r="C1337" s="267"/>
      <c r="D1337" s="267"/>
    </row>
    <row r="1338" spans="1:4" x14ac:dyDescent="0.2">
      <c r="A1338" s="267"/>
      <c r="B1338" s="267"/>
      <c r="C1338" s="267"/>
      <c r="D1338" s="267"/>
    </row>
    <row r="1339" spans="1:4" x14ac:dyDescent="0.2">
      <c r="A1339" s="267"/>
      <c r="B1339" s="267"/>
      <c r="C1339" s="267"/>
      <c r="D1339" s="267"/>
    </row>
    <row r="1340" spans="1:4" x14ac:dyDescent="0.2">
      <c r="A1340" s="267"/>
      <c r="B1340" s="267"/>
      <c r="C1340" s="267"/>
      <c r="D1340" s="267"/>
    </row>
    <row r="1341" spans="1:4" x14ac:dyDescent="0.2">
      <c r="A1341" s="267"/>
      <c r="B1341" s="267"/>
      <c r="C1341" s="267"/>
      <c r="D1341" s="267"/>
    </row>
    <row r="1342" spans="1:4" x14ac:dyDescent="0.2">
      <c r="A1342" s="267"/>
      <c r="B1342" s="267"/>
      <c r="C1342" s="267"/>
      <c r="D1342" s="267"/>
    </row>
    <row r="1343" spans="1:4" x14ac:dyDescent="0.2">
      <c r="A1343" s="267"/>
      <c r="B1343" s="267"/>
      <c r="C1343" s="267"/>
      <c r="D1343" s="267"/>
    </row>
    <row r="1344" spans="1:4" x14ac:dyDescent="0.2">
      <c r="A1344" s="267"/>
      <c r="B1344" s="267"/>
      <c r="C1344" s="267"/>
      <c r="D1344" s="267"/>
    </row>
    <row r="1345" spans="1:4" x14ac:dyDescent="0.2">
      <c r="A1345" s="267"/>
      <c r="B1345" s="267"/>
      <c r="C1345" s="267"/>
      <c r="D1345" s="267"/>
    </row>
    <row r="1346" spans="1:4" x14ac:dyDescent="0.2">
      <c r="A1346" s="267"/>
      <c r="B1346" s="267"/>
      <c r="C1346" s="267"/>
      <c r="D1346" s="267"/>
    </row>
    <row r="1347" spans="1:4" x14ac:dyDescent="0.2">
      <c r="A1347" s="267"/>
      <c r="B1347" s="267"/>
      <c r="C1347" s="267"/>
      <c r="D1347" s="267"/>
    </row>
    <row r="1348" spans="1:4" x14ac:dyDescent="0.2">
      <c r="A1348" s="267"/>
      <c r="B1348" s="267"/>
      <c r="C1348" s="267"/>
      <c r="D1348" s="267"/>
    </row>
    <row r="1349" spans="1:4" x14ac:dyDescent="0.2">
      <c r="A1349" s="267"/>
      <c r="B1349" s="267"/>
      <c r="C1349" s="267"/>
      <c r="D1349" s="267"/>
    </row>
    <row r="1350" spans="1:4" x14ac:dyDescent="0.2">
      <c r="A1350" s="267"/>
      <c r="B1350" s="267"/>
      <c r="C1350" s="267"/>
      <c r="D1350" s="267"/>
    </row>
    <row r="1351" spans="1:4" x14ac:dyDescent="0.2">
      <c r="A1351" s="267"/>
      <c r="B1351" s="267"/>
      <c r="C1351" s="267"/>
      <c r="D1351" s="267"/>
    </row>
    <row r="1352" spans="1:4" x14ac:dyDescent="0.2">
      <c r="A1352" s="267"/>
      <c r="B1352" s="267"/>
      <c r="C1352" s="267"/>
      <c r="D1352" s="267"/>
    </row>
    <row r="1353" spans="1:4" x14ac:dyDescent="0.2">
      <c r="A1353" s="267"/>
      <c r="B1353" s="267"/>
      <c r="C1353" s="267"/>
      <c r="D1353" s="267"/>
    </row>
    <row r="1354" spans="1:4" x14ac:dyDescent="0.2">
      <c r="A1354" s="267"/>
      <c r="B1354" s="267"/>
      <c r="C1354" s="267"/>
      <c r="D1354" s="267"/>
    </row>
    <row r="1355" spans="1:4" x14ac:dyDescent="0.2">
      <c r="A1355" s="267"/>
      <c r="B1355" s="267"/>
      <c r="C1355" s="267"/>
      <c r="D1355" s="267"/>
    </row>
    <row r="1356" spans="1:4" x14ac:dyDescent="0.2">
      <c r="A1356" s="267"/>
      <c r="B1356" s="267"/>
      <c r="C1356" s="267"/>
      <c r="D1356" s="267"/>
    </row>
    <row r="1357" spans="1:4" x14ac:dyDescent="0.2">
      <c r="A1357" s="267"/>
      <c r="B1357" s="267"/>
      <c r="C1357" s="267"/>
      <c r="D1357" s="267"/>
    </row>
    <row r="1358" spans="1:4" x14ac:dyDescent="0.2">
      <c r="A1358" s="267"/>
      <c r="B1358" s="267"/>
      <c r="C1358" s="267"/>
      <c r="D1358" s="267"/>
    </row>
    <row r="1359" spans="1:4" x14ac:dyDescent="0.2">
      <c r="A1359" s="267"/>
      <c r="B1359" s="267"/>
      <c r="C1359" s="267"/>
      <c r="D1359" s="267"/>
    </row>
    <row r="1360" spans="1:4" x14ac:dyDescent="0.2">
      <c r="A1360" s="267"/>
      <c r="B1360" s="267"/>
      <c r="C1360" s="267"/>
      <c r="D1360" s="267"/>
    </row>
    <row r="1361" spans="1:4" x14ac:dyDescent="0.2">
      <c r="A1361" s="267"/>
      <c r="B1361" s="267"/>
      <c r="C1361" s="267"/>
      <c r="D1361" s="267"/>
    </row>
    <row r="1362" spans="1:4" x14ac:dyDescent="0.2">
      <c r="A1362" s="267"/>
      <c r="B1362" s="267"/>
      <c r="C1362" s="267"/>
      <c r="D1362" s="267"/>
    </row>
    <row r="1363" spans="1:4" x14ac:dyDescent="0.2">
      <c r="A1363" s="267"/>
      <c r="B1363" s="267"/>
      <c r="C1363" s="267"/>
      <c r="D1363" s="267"/>
    </row>
    <row r="1364" spans="1:4" x14ac:dyDescent="0.2">
      <c r="A1364" s="267"/>
      <c r="B1364" s="267"/>
      <c r="C1364" s="267"/>
      <c r="D1364" s="267"/>
    </row>
    <row r="1365" spans="1:4" x14ac:dyDescent="0.2">
      <c r="A1365" s="267"/>
      <c r="B1365" s="267"/>
      <c r="C1365" s="267"/>
      <c r="D1365" s="267"/>
    </row>
    <row r="1366" spans="1:4" x14ac:dyDescent="0.2">
      <c r="A1366" s="267"/>
      <c r="B1366" s="267"/>
      <c r="C1366" s="267"/>
      <c r="D1366" s="267"/>
    </row>
    <row r="1367" spans="1:4" x14ac:dyDescent="0.2">
      <c r="A1367" s="267"/>
      <c r="B1367" s="267"/>
      <c r="C1367" s="267"/>
      <c r="D1367" s="267"/>
    </row>
    <row r="1368" spans="1:4" x14ac:dyDescent="0.2">
      <c r="A1368" s="267"/>
      <c r="B1368" s="267"/>
      <c r="C1368" s="267"/>
      <c r="D1368" s="267"/>
    </row>
    <row r="1369" spans="1:4" x14ac:dyDescent="0.2">
      <c r="A1369" s="267"/>
      <c r="B1369" s="267"/>
      <c r="C1369" s="267"/>
      <c r="D1369" s="267"/>
    </row>
    <row r="1370" spans="1:4" x14ac:dyDescent="0.2">
      <c r="A1370" s="267"/>
      <c r="B1370" s="267"/>
      <c r="C1370" s="267"/>
      <c r="D1370" s="267"/>
    </row>
    <row r="1371" spans="1:4" x14ac:dyDescent="0.2">
      <c r="A1371" s="267"/>
      <c r="B1371" s="267"/>
      <c r="C1371" s="267"/>
      <c r="D1371" s="267"/>
    </row>
    <row r="1372" spans="1:4" x14ac:dyDescent="0.2">
      <c r="A1372" s="267"/>
      <c r="B1372" s="267"/>
      <c r="C1372" s="267"/>
      <c r="D1372" s="267"/>
    </row>
    <row r="1373" spans="1:4" x14ac:dyDescent="0.2">
      <c r="A1373" s="267"/>
      <c r="B1373" s="267"/>
      <c r="C1373" s="267"/>
      <c r="D1373" s="267"/>
    </row>
    <row r="1374" spans="1:4" x14ac:dyDescent="0.2">
      <c r="A1374" s="267"/>
      <c r="B1374" s="267"/>
      <c r="C1374" s="267"/>
      <c r="D1374" s="267"/>
    </row>
    <row r="1375" spans="1:4" x14ac:dyDescent="0.2">
      <c r="A1375" s="267"/>
      <c r="B1375" s="267"/>
      <c r="C1375" s="267"/>
      <c r="D1375" s="267"/>
    </row>
    <row r="1376" spans="1:4" x14ac:dyDescent="0.2">
      <c r="A1376" s="267"/>
      <c r="B1376" s="267"/>
      <c r="C1376" s="267"/>
      <c r="D1376" s="267"/>
    </row>
    <row r="1377" spans="1:4" x14ac:dyDescent="0.2">
      <c r="A1377" s="267"/>
      <c r="B1377" s="267"/>
      <c r="C1377" s="267"/>
      <c r="D1377" s="267"/>
    </row>
    <row r="1378" spans="1:4" x14ac:dyDescent="0.2">
      <c r="A1378" s="267"/>
      <c r="B1378" s="267"/>
      <c r="C1378" s="267"/>
      <c r="D1378" s="267"/>
    </row>
    <row r="1379" spans="1:4" x14ac:dyDescent="0.2">
      <c r="A1379" s="267"/>
      <c r="B1379" s="267"/>
      <c r="C1379" s="267"/>
      <c r="D1379" s="267"/>
    </row>
    <row r="1380" spans="1:4" x14ac:dyDescent="0.2">
      <c r="A1380" s="267"/>
      <c r="B1380" s="267"/>
      <c r="C1380" s="267"/>
      <c r="D1380" s="267"/>
    </row>
    <row r="1381" spans="1:4" x14ac:dyDescent="0.2">
      <c r="A1381" s="267"/>
      <c r="B1381" s="267"/>
      <c r="C1381" s="267"/>
      <c r="D1381" s="267"/>
    </row>
    <row r="1382" spans="1:4" x14ac:dyDescent="0.2">
      <c r="A1382" s="267"/>
      <c r="B1382" s="267"/>
      <c r="C1382" s="267"/>
      <c r="D1382" s="267"/>
    </row>
    <row r="1383" spans="1:4" x14ac:dyDescent="0.2">
      <c r="A1383" s="267"/>
      <c r="B1383" s="267"/>
      <c r="C1383" s="267"/>
      <c r="D1383" s="267"/>
    </row>
    <row r="1384" spans="1:4" x14ac:dyDescent="0.2">
      <c r="A1384" s="267"/>
      <c r="B1384" s="267"/>
      <c r="C1384" s="267"/>
      <c r="D1384" s="267"/>
    </row>
    <row r="1385" spans="1:4" x14ac:dyDescent="0.2">
      <c r="A1385" s="267"/>
      <c r="B1385" s="267"/>
      <c r="C1385" s="267"/>
      <c r="D1385" s="267"/>
    </row>
    <row r="1386" spans="1:4" x14ac:dyDescent="0.2">
      <c r="A1386" s="267"/>
      <c r="B1386" s="267"/>
      <c r="C1386" s="267"/>
      <c r="D1386" s="267"/>
    </row>
    <row r="1387" spans="1:4" x14ac:dyDescent="0.2">
      <c r="A1387" s="267"/>
      <c r="B1387" s="267"/>
      <c r="C1387" s="267"/>
      <c r="D1387" s="267"/>
    </row>
    <row r="1388" spans="1:4" x14ac:dyDescent="0.2">
      <c r="A1388" s="267"/>
      <c r="B1388" s="267"/>
      <c r="C1388" s="267"/>
      <c r="D1388" s="267"/>
    </row>
    <row r="1389" spans="1:4" x14ac:dyDescent="0.2">
      <c r="A1389" s="267"/>
      <c r="B1389" s="267"/>
      <c r="C1389" s="267"/>
      <c r="D1389" s="267"/>
    </row>
    <row r="1390" spans="1:4" x14ac:dyDescent="0.2">
      <c r="A1390" s="267"/>
      <c r="B1390" s="267"/>
      <c r="C1390" s="267"/>
      <c r="D1390" s="267"/>
    </row>
    <row r="1391" spans="1:4" x14ac:dyDescent="0.2">
      <c r="A1391" s="267"/>
      <c r="B1391" s="267"/>
      <c r="C1391" s="267"/>
      <c r="D1391" s="267"/>
    </row>
    <row r="1392" spans="1:4" x14ac:dyDescent="0.2">
      <c r="A1392" s="267"/>
      <c r="B1392" s="267"/>
      <c r="C1392" s="267"/>
      <c r="D1392" s="267"/>
    </row>
    <row r="1393" spans="1:4" x14ac:dyDescent="0.2">
      <c r="A1393" s="267"/>
      <c r="B1393" s="267"/>
      <c r="C1393" s="267"/>
      <c r="D1393" s="267"/>
    </row>
    <row r="1394" spans="1:4" x14ac:dyDescent="0.2">
      <c r="A1394" s="267"/>
      <c r="B1394" s="267"/>
      <c r="C1394" s="267"/>
      <c r="D1394" s="267"/>
    </row>
    <row r="1395" spans="1:4" x14ac:dyDescent="0.2">
      <c r="A1395" s="267"/>
      <c r="B1395" s="267"/>
      <c r="C1395" s="267"/>
      <c r="D1395" s="267"/>
    </row>
    <row r="1396" spans="1:4" x14ac:dyDescent="0.2">
      <c r="A1396" s="267"/>
      <c r="B1396" s="267"/>
      <c r="C1396" s="267"/>
      <c r="D1396" s="267"/>
    </row>
    <row r="1397" spans="1:4" x14ac:dyDescent="0.2">
      <c r="A1397" s="267"/>
      <c r="B1397" s="267"/>
      <c r="C1397" s="267"/>
      <c r="D1397" s="267"/>
    </row>
    <row r="1398" spans="1:4" x14ac:dyDescent="0.2">
      <c r="A1398" s="267"/>
      <c r="B1398" s="267"/>
      <c r="C1398" s="267"/>
      <c r="D1398" s="267"/>
    </row>
    <row r="1399" spans="1:4" x14ac:dyDescent="0.2">
      <c r="A1399" s="267"/>
      <c r="B1399" s="267"/>
      <c r="C1399" s="267"/>
      <c r="D1399" s="267"/>
    </row>
    <row r="1400" spans="1:4" x14ac:dyDescent="0.2">
      <c r="A1400" s="267"/>
      <c r="B1400" s="267"/>
      <c r="C1400" s="267"/>
      <c r="D1400" s="267"/>
    </row>
    <row r="1401" spans="1:4" x14ac:dyDescent="0.2">
      <c r="A1401" s="267"/>
      <c r="B1401" s="267"/>
      <c r="C1401" s="267"/>
      <c r="D1401" s="267"/>
    </row>
    <row r="1402" spans="1:4" x14ac:dyDescent="0.2">
      <c r="A1402" s="267"/>
      <c r="B1402" s="267"/>
      <c r="C1402" s="267"/>
      <c r="D1402" s="267"/>
    </row>
    <row r="1403" spans="1:4" x14ac:dyDescent="0.2">
      <c r="A1403" s="267"/>
      <c r="B1403" s="267"/>
      <c r="C1403" s="267"/>
      <c r="D1403" s="267"/>
    </row>
    <row r="1404" spans="1:4" x14ac:dyDescent="0.2">
      <c r="A1404" s="267"/>
      <c r="B1404" s="267"/>
      <c r="C1404" s="267"/>
      <c r="D1404" s="267"/>
    </row>
    <row r="1405" spans="1:4" x14ac:dyDescent="0.2">
      <c r="A1405" s="267"/>
      <c r="B1405" s="267"/>
      <c r="C1405" s="267"/>
      <c r="D1405" s="267"/>
    </row>
    <row r="1406" spans="1:4" x14ac:dyDescent="0.2">
      <c r="A1406" s="267"/>
      <c r="B1406" s="267"/>
      <c r="C1406" s="267"/>
      <c r="D1406" s="267"/>
    </row>
    <row r="1407" spans="1:4" x14ac:dyDescent="0.2">
      <c r="A1407" s="267"/>
      <c r="B1407" s="267"/>
      <c r="C1407" s="267"/>
      <c r="D1407" s="267"/>
    </row>
    <row r="1408" spans="1:4" x14ac:dyDescent="0.2">
      <c r="A1408" s="267"/>
      <c r="B1408" s="267"/>
      <c r="C1408" s="267"/>
      <c r="D1408" s="267"/>
    </row>
    <row r="1409" spans="1:4" x14ac:dyDescent="0.2">
      <c r="A1409" s="267"/>
      <c r="B1409" s="267"/>
      <c r="C1409" s="267"/>
      <c r="D1409" s="267"/>
    </row>
    <row r="1410" spans="1:4" x14ac:dyDescent="0.2">
      <c r="A1410" s="267"/>
      <c r="B1410" s="267"/>
      <c r="C1410" s="267"/>
      <c r="D1410" s="267"/>
    </row>
  </sheetData>
  <mergeCells count="17">
    <mergeCell ref="B15:D15"/>
    <mergeCell ref="B16:D16"/>
    <mergeCell ref="A17:D1410"/>
    <mergeCell ref="A2:A16"/>
    <mergeCell ref="B2:D2"/>
    <mergeCell ref="B3:D3"/>
    <mergeCell ref="B4:D4"/>
    <mergeCell ref="B5:D5"/>
    <mergeCell ref="C7:D7"/>
    <mergeCell ref="C8:D8"/>
    <mergeCell ref="C9:D9"/>
    <mergeCell ref="C10:D10"/>
    <mergeCell ref="C11:D11"/>
    <mergeCell ref="C12:D12"/>
    <mergeCell ref="C13:D13"/>
    <mergeCell ref="C6:D6"/>
    <mergeCell ref="C14:D14"/>
  </mergeCells>
  <printOptions horizontalCentered="1"/>
  <pageMargins left="0.70866141732283472" right="0.70866141732283472" top="0.74803149606299213" bottom="0.74803149606299213" header="0.31496062992125984" footer="0.31496062992125984"/>
  <pageSetup paperSize="9" scale="6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S940"/>
  <sheetViews>
    <sheetView topLeftCell="A2" zoomScale="90" zoomScaleNormal="90" workbookViewId="0">
      <selection activeCell="B8" sqref="B8"/>
    </sheetView>
  </sheetViews>
  <sheetFormatPr defaultColWidth="9.28515625" defaultRowHeight="12.75" x14ac:dyDescent="0.2"/>
  <cols>
    <col min="1" max="1" width="4.7109375" style="49" customWidth="1"/>
    <col min="2" max="2" width="50.7109375" style="49" customWidth="1"/>
    <col min="3" max="3" width="25.7109375" style="49" customWidth="1"/>
    <col min="4" max="4" width="15.7109375" style="49" customWidth="1"/>
    <col min="5" max="5" width="10.7109375" style="49" customWidth="1"/>
    <col min="6" max="6" width="15.7109375" style="49" customWidth="1"/>
    <col min="7" max="7" width="10.7109375" style="49" customWidth="1"/>
    <col min="8" max="9" width="20.7109375" style="49" customWidth="1"/>
    <col min="10" max="10" width="29.7109375" style="49" customWidth="1"/>
    <col min="11" max="94" width="9.28515625" style="131"/>
    <col min="95" max="16384" width="9.28515625" style="49"/>
  </cols>
  <sheetData>
    <row r="1" spans="1:279" ht="12.75" hidden="1" customHeight="1" x14ac:dyDescent="0.2">
      <c r="A1" s="131"/>
      <c r="B1" s="131" t="s">
        <v>245</v>
      </c>
      <c r="C1" s="131"/>
      <c r="D1" s="131"/>
      <c r="E1" s="131"/>
      <c r="F1" s="131"/>
      <c r="G1" s="131"/>
      <c r="H1" s="131"/>
      <c r="I1" s="131"/>
      <c r="J1" s="131"/>
    </row>
    <row r="2" spans="1:279" ht="14.1" customHeight="1" thickBot="1" x14ac:dyDescent="0.25">
      <c r="A2" s="131"/>
      <c r="B2" s="136"/>
      <c r="C2" s="136"/>
      <c r="D2" s="136"/>
      <c r="E2" s="136"/>
      <c r="F2" s="136"/>
      <c r="G2" s="136"/>
      <c r="H2" s="136"/>
      <c r="I2" s="136"/>
      <c r="J2" s="136"/>
    </row>
    <row r="3" spans="1:279" ht="80.099999999999994" customHeight="1" x14ac:dyDescent="0.3">
      <c r="A3" s="132"/>
      <c r="B3" s="419"/>
      <c r="C3" s="420"/>
      <c r="D3" s="420"/>
      <c r="E3" s="420"/>
      <c r="F3" s="420"/>
      <c r="G3" s="420"/>
      <c r="H3" s="420"/>
      <c r="I3" s="420"/>
      <c r="J3" s="421"/>
      <c r="K3" s="135"/>
    </row>
    <row r="4" spans="1:279" ht="40.15" customHeight="1" x14ac:dyDescent="0.2">
      <c r="A4" s="132"/>
      <c r="B4" s="422" t="s">
        <v>246</v>
      </c>
      <c r="C4" s="272"/>
      <c r="D4" s="272"/>
      <c r="E4" s="272"/>
      <c r="F4" s="272"/>
      <c r="G4" s="272"/>
      <c r="H4" s="272"/>
      <c r="I4" s="272"/>
      <c r="J4" s="273"/>
      <c r="K4" s="135"/>
    </row>
    <row r="5" spans="1:279" ht="44.1" customHeight="1" x14ac:dyDescent="0.2">
      <c r="A5" s="132"/>
      <c r="B5" s="423" t="s">
        <v>247</v>
      </c>
      <c r="C5" s="424"/>
      <c r="D5" s="424"/>
      <c r="E5" s="424"/>
      <c r="F5" s="424"/>
      <c r="G5" s="424"/>
      <c r="H5" s="424"/>
      <c r="I5" s="424"/>
      <c r="J5" s="425"/>
      <c r="K5" s="135"/>
    </row>
    <row r="6" spans="1:279" s="50" customFormat="1" ht="10.15" customHeight="1" x14ac:dyDescent="0.25">
      <c r="A6" s="133"/>
      <c r="B6" s="138"/>
      <c r="C6" s="122"/>
      <c r="D6" s="123"/>
      <c r="E6" s="123"/>
      <c r="F6" s="123"/>
      <c r="G6" s="123"/>
      <c r="H6" s="123"/>
      <c r="I6" s="123"/>
      <c r="J6" s="139"/>
      <c r="K6" s="135"/>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c r="JC6" s="51"/>
      <c r="JD6" s="51"/>
      <c r="JE6" s="51"/>
      <c r="JF6" s="51"/>
      <c r="JG6" s="51"/>
      <c r="JH6" s="51"/>
      <c r="JI6" s="51"/>
      <c r="JJ6" s="51"/>
      <c r="JK6" s="51"/>
      <c r="JL6" s="51"/>
      <c r="JM6" s="51"/>
      <c r="JN6" s="51"/>
      <c r="JO6" s="51"/>
      <c r="JP6" s="51"/>
      <c r="JQ6" s="51"/>
      <c r="JR6" s="51"/>
      <c r="JS6" s="51"/>
    </row>
    <row r="7" spans="1:279" ht="44.1" customHeight="1" x14ac:dyDescent="0.2">
      <c r="A7" s="132"/>
      <c r="B7" s="140" t="s">
        <v>248</v>
      </c>
      <c r="C7" s="124" t="s">
        <v>249</v>
      </c>
      <c r="D7" s="125"/>
      <c r="E7" s="125"/>
      <c r="F7" s="125"/>
      <c r="G7" s="125"/>
      <c r="H7" s="125"/>
      <c r="I7" s="126" t="s">
        <v>250</v>
      </c>
      <c r="J7" s="141"/>
      <c r="K7" s="135"/>
    </row>
    <row r="8" spans="1:279" s="50" customFormat="1" ht="9.75" customHeight="1" x14ac:dyDescent="0.25">
      <c r="A8" s="133"/>
      <c r="B8" s="142"/>
      <c r="C8" s="127"/>
      <c r="D8" s="123"/>
      <c r="E8" s="123"/>
      <c r="F8" s="123"/>
      <c r="G8" s="123"/>
      <c r="H8" s="123"/>
      <c r="I8" s="128"/>
      <c r="J8" s="139"/>
      <c r="K8" s="135"/>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row>
    <row r="9" spans="1:279" ht="60" customHeight="1" x14ac:dyDescent="0.2">
      <c r="A9" s="132"/>
      <c r="B9" s="140" t="s">
        <v>251</v>
      </c>
      <c r="C9" s="124" t="s">
        <v>249</v>
      </c>
      <c r="D9" s="125"/>
      <c r="E9" s="125"/>
      <c r="F9" s="125"/>
      <c r="G9" s="125"/>
      <c r="H9" s="125"/>
      <c r="I9" s="129" t="s">
        <v>252</v>
      </c>
      <c r="J9" s="141"/>
      <c r="K9" s="135"/>
    </row>
    <row r="10" spans="1:279" s="50" customFormat="1" ht="10.15" customHeight="1" x14ac:dyDescent="0.25">
      <c r="A10" s="133"/>
      <c r="B10" s="143"/>
      <c r="C10" s="127"/>
      <c r="D10" s="123"/>
      <c r="E10" s="123"/>
      <c r="F10" s="123"/>
      <c r="G10" s="123"/>
      <c r="H10" s="123"/>
      <c r="I10" s="128"/>
      <c r="J10" s="139"/>
      <c r="K10" s="135"/>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c r="IX10" s="51"/>
      <c r="IY10" s="51"/>
      <c r="IZ10" s="51"/>
      <c r="JA10" s="51"/>
      <c r="JB10" s="51"/>
      <c r="JC10" s="51"/>
      <c r="JD10" s="51"/>
      <c r="JE10" s="51"/>
      <c r="JF10" s="51"/>
      <c r="JG10" s="51"/>
      <c r="JH10" s="51"/>
      <c r="JI10" s="51"/>
      <c r="JJ10" s="51"/>
      <c r="JK10" s="51"/>
      <c r="JL10" s="51"/>
      <c r="JM10" s="51"/>
      <c r="JN10" s="51"/>
      <c r="JO10" s="51"/>
      <c r="JP10" s="51"/>
      <c r="JQ10" s="51"/>
      <c r="JR10" s="51"/>
      <c r="JS10" s="51"/>
    </row>
    <row r="11" spans="1:279" ht="40.15" customHeight="1" x14ac:dyDescent="0.2">
      <c r="A11" s="132"/>
      <c r="B11" s="140" t="s">
        <v>253</v>
      </c>
      <c r="C11" s="124" t="s">
        <v>249</v>
      </c>
      <c r="D11" s="125"/>
      <c r="E11" s="125"/>
      <c r="F11" s="125"/>
      <c r="G11" s="125"/>
      <c r="H11" s="125"/>
      <c r="I11" s="129" t="s">
        <v>252</v>
      </c>
      <c r="J11" s="141"/>
      <c r="K11" s="135"/>
    </row>
    <row r="12" spans="1:279" s="50" customFormat="1" ht="10.15" customHeight="1" x14ac:dyDescent="0.25">
      <c r="A12" s="133"/>
      <c r="B12" s="143"/>
      <c r="C12" s="127"/>
      <c r="D12" s="123"/>
      <c r="E12" s="123"/>
      <c r="F12" s="123"/>
      <c r="G12" s="123"/>
      <c r="H12" s="123"/>
      <c r="I12" s="123"/>
      <c r="J12" s="139"/>
      <c r="K12" s="135"/>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c r="IU12" s="51"/>
      <c r="IV12" s="51"/>
      <c r="IW12" s="51"/>
      <c r="IX12" s="51"/>
      <c r="IY12" s="51"/>
      <c r="IZ12" s="51"/>
      <c r="JA12" s="51"/>
      <c r="JB12" s="51"/>
      <c r="JC12" s="51"/>
      <c r="JD12" s="51"/>
      <c r="JE12" s="51"/>
      <c r="JF12" s="51"/>
      <c r="JG12" s="51"/>
      <c r="JH12" s="51"/>
      <c r="JI12" s="51"/>
      <c r="JJ12" s="51"/>
      <c r="JK12" s="51"/>
      <c r="JL12" s="51"/>
      <c r="JM12" s="51"/>
      <c r="JN12" s="51"/>
      <c r="JO12" s="51"/>
      <c r="JP12" s="51"/>
      <c r="JQ12" s="51"/>
      <c r="JR12" s="51"/>
      <c r="JS12" s="51"/>
    </row>
    <row r="13" spans="1:279" ht="40.15" customHeight="1" x14ac:dyDescent="0.2">
      <c r="A13" s="132"/>
      <c r="B13" s="140" t="s">
        <v>254</v>
      </c>
      <c r="C13" s="124" t="s">
        <v>249</v>
      </c>
      <c r="D13" s="125"/>
      <c r="E13" s="125"/>
      <c r="F13" s="125"/>
      <c r="G13" s="125"/>
      <c r="H13" s="125"/>
      <c r="I13" s="126" t="s">
        <v>252</v>
      </c>
      <c r="J13" s="141"/>
      <c r="K13" s="135"/>
    </row>
    <row r="14" spans="1:279" s="51" customFormat="1" ht="10.15" customHeight="1" x14ac:dyDescent="0.25">
      <c r="A14" s="133"/>
      <c r="B14" s="143"/>
      <c r="C14" s="127"/>
      <c r="D14" s="123"/>
      <c r="E14" s="123"/>
      <c r="F14" s="123"/>
      <c r="G14" s="123"/>
      <c r="H14" s="123"/>
      <c r="I14" s="130"/>
      <c r="J14" s="139"/>
      <c r="K14" s="135"/>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row>
    <row r="15" spans="1:279" ht="40.15" customHeight="1" x14ac:dyDescent="0.2">
      <c r="A15" s="132"/>
      <c r="B15" s="140" t="s">
        <v>255</v>
      </c>
      <c r="C15" s="124" t="s">
        <v>249</v>
      </c>
      <c r="D15" s="125"/>
      <c r="E15" s="125"/>
      <c r="F15" s="125"/>
      <c r="G15" s="125"/>
      <c r="H15" s="125"/>
      <c r="I15" s="126" t="s">
        <v>252</v>
      </c>
      <c r="J15" s="141"/>
      <c r="K15" s="135"/>
    </row>
    <row r="16" spans="1:279" s="51" customFormat="1" ht="10.15" customHeight="1" x14ac:dyDescent="0.25">
      <c r="A16" s="133"/>
      <c r="B16" s="143"/>
      <c r="C16" s="127"/>
      <c r="D16" s="123"/>
      <c r="E16" s="123"/>
      <c r="F16" s="123"/>
      <c r="G16" s="123"/>
      <c r="H16" s="123"/>
      <c r="I16" s="130"/>
      <c r="J16" s="139"/>
      <c r="K16" s="135"/>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row>
    <row r="17" spans="1:94" ht="60" customHeight="1" x14ac:dyDescent="0.2">
      <c r="A17" s="132"/>
      <c r="B17" s="140" t="s">
        <v>256</v>
      </c>
      <c r="C17" s="124" t="s">
        <v>249</v>
      </c>
      <c r="D17" s="125"/>
      <c r="E17" s="125"/>
      <c r="F17" s="125"/>
      <c r="G17" s="125"/>
      <c r="H17" s="125"/>
      <c r="I17" s="126" t="s">
        <v>252</v>
      </c>
      <c r="J17" s="141"/>
      <c r="K17" s="135"/>
    </row>
    <row r="18" spans="1:94" s="51" customFormat="1" ht="10.15" customHeight="1" x14ac:dyDescent="0.25">
      <c r="A18" s="133"/>
      <c r="B18" s="143"/>
      <c r="C18" s="409"/>
      <c r="D18" s="410"/>
      <c r="E18" s="410"/>
      <c r="F18" s="410"/>
      <c r="G18" s="410"/>
      <c r="H18" s="410"/>
      <c r="I18" s="410"/>
      <c r="J18" s="411"/>
      <c r="K18" s="135"/>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row>
    <row r="19" spans="1:94" ht="40.15" customHeight="1" x14ac:dyDescent="0.2">
      <c r="A19" s="132"/>
      <c r="B19" s="140" t="s">
        <v>257</v>
      </c>
      <c r="C19" s="426"/>
      <c r="D19" s="426"/>
      <c r="E19" s="426"/>
      <c r="F19" s="426"/>
      <c r="G19" s="426"/>
      <c r="H19" s="426"/>
      <c r="I19" s="426"/>
      <c r="J19" s="427"/>
      <c r="K19" s="135"/>
    </row>
    <row r="20" spans="1:94" s="51" customFormat="1" ht="10.15" customHeight="1" x14ac:dyDescent="0.25">
      <c r="A20" s="133"/>
      <c r="B20" s="143"/>
      <c r="C20" s="409"/>
      <c r="D20" s="410"/>
      <c r="E20" s="410"/>
      <c r="F20" s="410"/>
      <c r="G20" s="410"/>
      <c r="H20" s="410"/>
      <c r="I20" s="410"/>
      <c r="J20" s="411"/>
      <c r="K20" s="135"/>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row>
    <row r="21" spans="1:94" ht="57" customHeight="1" x14ac:dyDescent="0.2">
      <c r="A21" s="132"/>
      <c r="B21" s="140" t="s">
        <v>258</v>
      </c>
      <c r="C21" s="415"/>
      <c r="D21" s="415"/>
      <c r="E21" s="415"/>
      <c r="F21" s="415"/>
      <c r="G21" s="415"/>
      <c r="H21" s="415"/>
      <c r="I21" s="415"/>
      <c r="J21" s="416"/>
      <c r="K21" s="135"/>
    </row>
    <row r="22" spans="1:94" s="51" customFormat="1" ht="10.15" customHeight="1" x14ac:dyDescent="0.25">
      <c r="A22" s="133"/>
      <c r="B22" s="143"/>
      <c r="C22" s="409"/>
      <c r="D22" s="410"/>
      <c r="E22" s="410"/>
      <c r="F22" s="410"/>
      <c r="G22" s="410"/>
      <c r="H22" s="410"/>
      <c r="I22" s="410"/>
      <c r="J22" s="411"/>
      <c r="K22" s="135"/>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row>
    <row r="23" spans="1:94" ht="40.15" customHeight="1" x14ac:dyDescent="0.2">
      <c r="A23" s="132"/>
      <c r="B23" s="140" t="s">
        <v>259</v>
      </c>
      <c r="C23" s="415"/>
      <c r="D23" s="415"/>
      <c r="E23" s="415"/>
      <c r="F23" s="415"/>
      <c r="G23" s="415"/>
      <c r="H23" s="415"/>
      <c r="I23" s="415"/>
      <c r="J23" s="416"/>
      <c r="K23" s="135"/>
    </row>
    <row r="24" spans="1:94" s="51" customFormat="1" ht="10.15" customHeight="1" x14ac:dyDescent="0.25">
      <c r="A24" s="133"/>
      <c r="B24" s="143"/>
      <c r="C24" s="409"/>
      <c r="D24" s="410"/>
      <c r="E24" s="410"/>
      <c r="F24" s="410"/>
      <c r="G24" s="410"/>
      <c r="H24" s="410"/>
      <c r="I24" s="410"/>
      <c r="J24" s="411"/>
      <c r="K24" s="135"/>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row>
    <row r="25" spans="1:94" s="52" customFormat="1" ht="40.15" customHeight="1" x14ac:dyDescent="0.25">
      <c r="A25" s="134"/>
      <c r="B25" s="140" t="s">
        <v>260</v>
      </c>
      <c r="C25" s="417"/>
      <c r="D25" s="417"/>
      <c r="E25" s="417"/>
      <c r="F25" s="417"/>
      <c r="G25" s="417"/>
      <c r="H25" s="417"/>
      <c r="I25" s="417"/>
      <c r="J25" s="418"/>
      <c r="K25" s="135"/>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row>
    <row r="26" spans="1:94" s="51" customFormat="1" ht="10.15" customHeight="1" x14ac:dyDescent="0.25">
      <c r="A26" s="133"/>
      <c r="B26" s="143"/>
      <c r="C26" s="409"/>
      <c r="D26" s="410"/>
      <c r="E26" s="410"/>
      <c r="F26" s="410"/>
      <c r="G26" s="410"/>
      <c r="H26" s="410"/>
      <c r="I26" s="410"/>
      <c r="J26" s="411"/>
      <c r="K26" s="135"/>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row>
    <row r="27" spans="1:94" ht="35.1" customHeight="1" thickBot="1" x14ac:dyDescent="0.25">
      <c r="A27" s="132"/>
      <c r="B27" s="144" t="s">
        <v>261</v>
      </c>
      <c r="C27" s="412"/>
      <c r="D27" s="413"/>
      <c r="E27" s="413"/>
      <c r="F27" s="413"/>
      <c r="G27" s="413"/>
      <c r="H27" s="413"/>
      <c r="I27" s="413"/>
      <c r="J27" s="414"/>
      <c r="K27" s="135"/>
    </row>
    <row r="28" spans="1:94" ht="22.15" customHeight="1" x14ac:dyDescent="0.2">
      <c r="A28" s="131"/>
      <c r="B28" s="137"/>
      <c r="C28" s="137"/>
      <c r="D28" s="137"/>
      <c r="E28" s="137"/>
      <c r="F28" s="137"/>
      <c r="G28" s="137"/>
      <c r="H28" s="137"/>
      <c r="I28" s="137"/>
      <c r="J28" s="137"/>
    </row>
    <row r="29" spans="1:94" ht="22.15" customHeight="1" x14ac:dyDescent="0.2">
      <c r="A29" s="131"/>
      <c r="B29" s="131"/>
      <c r="C29" s="131"/>
      <c r="D29" s="131"/>
      <c r="E29" s="131"/>
      <c r="F29" s="131"/>
      <c r="G29" s="131"/>
      <c r="H29" s="131"/>
      <c r="I29" s="131"/>
      <c r="J29" s="131"/>
    </row>
    <row r="30" spans="1:94" x14ac:dyDescent="0.2">
      <c r="A30" s="131"/>
      <c r="B30" s="131"/>
      <c r="C30" s="131"/>
      <c r="D30" s="131"/>
      <c r="E30" s="131"/>
      <c r="F30" s="131"/>
      <c r="G30" s="131"/>
      <c r="H30" s="131"/>
      <c r="I30" s="131"/>
      <c r="J30" s="131"/>
    </row>
    <row r="31" spans="1:94" x14ac:dyDescent="0.2">
      <c r="A31" s="131"/>
      <c r="B31" s="131"/>
      <c r="C31" s="131"/>
      <c r="D31" s="131"/>
      <c r="E31" s="131"/>
      <c r="F31" s="131"/>
      <c r="G31" s="131"/>
      <c r="H31" s="131"/>
      <c r="I31" s="131"/>
      <c r="J31" s="131"/>
    </row>
    <row r="32" spans="1:94" x14ac:dyDescent="0.2">
      <c r="A32" s="131"/>
      <c r="B32" s="131"/>
      <c r="C32" s="131"/>
      <c r="D32" s="131"/>
      <c r="E32" s="131"/>
      <c r="F32" s="131"/>
      <c r="G32" s="131"/>
      <c r="H32" s="131"/>
      <c r="I32" s="131"/>
      <c r="J32" s="131"/>
    </row>
    <row r="33" spans="1:10" x14ac:dyDescent="0.2">
      <c r="A33" s="131"/>
      <c r="B33" s="131"/>
      <c r="C33" s="131"/>
      <c r="D33" s="131"/>
      <c r="E33" s="131"/>
      <c r="F33" s="131"/>
      <c r="G33" s="131"/>
      <c r="H33" s="131"/>
      <c r="I33" s="131"/>
      <c r="J33" s="131"/>
    </row>
    <row r="34" spans="1:10" x14ac:dyDescent="0.2">
      <c r="A34" s="131"/>
      <c r="B34" s="131"/>
      <c r="C34" s="131"/>
      <c r="D34" s="131"/>
      <c r="E34" s="131"/>
      <c r="F34" s="131"/>
      <c r="G34" s="131"/>
      <c r="H34" s="131"/>
      <c r="I34" s="131"/>
      <c r="J34" s="131"/>
    </row>
    <row r="35" spans="1:10" x14ac:dyDescent="0.2">
      <c r="A35" s="131"/>
      <c r="B35" s="131"/>
      <c r="C35" s="131"/>
      <c r="D35" s="131"/>
      <c r="E35" s="131"/>
      <c r="F35" s="131"/>
      <c r="G35" s="131"/>
      <c r="H35" s="131"/>
      <c r="I35" s="131"/>
      <c r="J35" s="131"/>
    </row>
    <row r="36" spans="1:10" x14ac:dyDescent="0.2">
      <c r="A36" s="131"/>
      <c r="B36" s="131"/>
      <c r="C36" s="131"/>
      <c r="D36" s="131"/>
      <c r="E36" s="131"/>
      <c r="F36" s="131"/>
      <c r="G36" s="131"/>
      <c r="H36" s="131"/>
      <c r="I36" s="131"/>
      <c r="J36" s="131"/>
    </row>
    <row r="37" spans="1:10" x14ac:dyDescent="0.2">
      <c r="A37" s="131"/>
      <c r="B37" s="131"/>
      <c r="C37" s="131"/>
      <c r="D37" s="131"/>
      <c r="E37" s="131"/>
      <c r="F37" s="131"/>
      <c r="G37" s="131"/>
      <c r="H37" s="131"/>
      <c r="I37" s="131"/>
      <c r="J37" s="131"/>
    </row>
    <row r="38" spans="1:10" x14ac:dyDescent="0.2">
      <c r="A38" s="131"/>
      <c r="B38" s="131"/>
      <c r="C38" s="131"/>
      <c r="D38" s="131"/>
      <c r="E38" s="131"/>
      <c r="F38" s="131"/>
      <c r="G38" s="131"/>
      <c r="H38" s="131"/>
      <c r="I38" s="131"/>
      <c r="J38" s="131"/>
    </row>
    <row r="39" spans="1:10" x14ac:dyDescent="0.2">
      <c r="A39" s="131"/>
      <c r="B39" s="131"/>
      <c r="C39" s="131"/>
      <c r="D39" s="131"/>
      <c r="E39" s="131"/>
      <c r="F39" s="131"/>
      <c r="G39" s="131"/>
      <c r="H39" s="131"/>
      <c r="I39" s="131"/>
      <c r="J39" s="131"/>
    </row>
    <row r="40" spans="1:10" x14ac:dyDescent="0.2">
      <c r="A40" s="131"/>
      <c r="B40" s="131"/>
      <c r="C40" s="131"/>
      <c r="D40" s="131"/>
      <c r="E40" s="131"/>
      <c r="F40" s="131"/>
      <c r="G40" s="131"/>
      <c r="H40" s="131"/>
      <c r="I40" s="131"/>
      <c r="J40" s="131"/>
    </row>
    <row r="41" spans="1:10" x14ac:dyDescent="0.2">
      <c r="A41" s="131"/>
      <c r="B41" s="131"/>
      <c r="C41" s="131"/>
      <c r="D41" s="131"/>
      <c r="E41" s="131"/>
      <c r="F41" s="131"/>
      <c r="G41" s="131"/>
      <c r="H41" s="131"/>
      <c r="I41" s="131"/>
      <c r="J41" s="131"/>
    </row>
    <row r="42" spans="1:10" x14ac:dyDescent="0.2">
      <c r="A42" s="131"/>
      <c r="B42" s="131"/>
      <c r="C42" s="131"/>
      <c r="D42" s="131"/>
      <c r="E42" s="131"/>
      <c r="F42" s="131"/>
      <c r="G42" s="131"/>
      <c r="H42" s="131"/>
      <c r="I42" s="131"/>
      <c r="J42" s="131"/>
    </row>
    <row r="43" spans="1:10" x14ac:dyDescent="0.2">
      <c r="A43" s="131"/>
      <c r="B43" s="131"/>
      <c r="C43" s="131"/>
      <c r="D43" s="131"/>
      <c r="E43" s="131"/>
      <c r="F43" s="131"/>
      <c r="G43" s="131"/>
      <c r="H43" s="131"/>
      <c r="I43" s="131"/>
      <c r="J43" s="131"/>
    </row>
    <row r="44" spans="1:10" x14ac:dyDescent="0.2">
      <c r="A44" s="131"/>
      <c r="B44" s="131"/>
      <c r="C44" s="131"/>
      <c r="D44" s="131"/>
      <c r="E44" s="131"/>
      <c r="F44" s="131"/>
      <c r="G44" s="131"/>
      <c r="H44" s="131"/>
      <c r="I44" s="131"/>
      <c r="J44" s="131"/>
    </row>
    <row r="45" spans="1:10" x14ac:dyDescent="0.2">
      <c r="A45" s="131"/>
      <c r="B45" s="131"/>
      <c r="C45" s="131"/>
      <c r="D45" s="131"/>
      <c r="E45" s="131"/>
      <c r="F45" s="131"/>
      <c r="G45" s="131"/>
      <c r="H45" s="131"/>
      <c r="I45" s="131"/>
      <c r="J45" s="131"/>
    </row>
    <row r="46" spans="1:10" x14ac:dyDescent="0.2">
      <c r="A46" s="131"/>
      <c r="B46" s="131"/>
      <c r="C46" s="131"/>
      <c r="D46" s="131"/>
      <c r="E46" s="131"/>
      <c r="F46" s="131"/>
      <c r="G46" s="131"/>
      <c r="H46" s="131"/>
      <c r="I46" s="131"/>
      <c r="J46" s="131"/>
    </row>
    <row r="47" spans="1:10" x14ac:dyDescent="0.2">
      <c r="A47" s="131"/>
      <c r="B47" s="131"/>
      <c r="C47" s="131"/>
      <c r="D47" s="131"/>
      <c r="E47" s="131"/>
      <c r="F47" s="131"/>
      <c r="G47" s="131"/>
      <c r="H47" s="131"/>
      <c r="I47" s="131"/>
      <c r="J47" s="131"/>
    </row>
    <row r="48" spans="1:10" x14ac:dyDescent="0.2">
      <c r="A48" s="131"/>
      <c r="B48" s="131"/>
      <c r="C48" s="131"/>
      <c r="D48" s="131"/>
      <c r="E48" s="131"/>
      <c r="F48" s="131"/>
      <c r="G48" s="131"/>
      <c r="H48" s="131"/>
      <c r="I48" s="131"/>
      <c r="J48" s="131"/>
    </row>
    <row r="49" spans="1:10" x14ac:dyDescent="0.2">
      <c r="A49" s="131"/>
      <c r="B49" s="131"/>
      <c r="C49" s="131"/>
      <c r="D49" s="131"/>
      <c r="E49" s="131"/>
      <c r="F49" s="131"/>
      <c r="G49" s="131"/>
      <c r="H49" s="131"/>
      <c r="I49" s="131"/>
      <c r="J49" s="131"/>
    </row>
    <row r="50" spans="1:10" x14ac:dyDescent="0.2">
      <c r="A50" s="131"/>
      <c r="B50" s="131"/>
      <c r="C50" s="131"/>
      <c r="D50" s="131"/>
      <c r="E50" s="131"/>
      <c r="F50" s="131"/>
      <c r="G50" s="131"/>
      <c r="H50" s="131"/>
      <c r="I50" s="131"/>
      <c r="J50" s="131"/>
    </row>
    <row r="51" spans="1:10" x14ac:dyDescent="0.2">
      <c r="A51" s="131"/>
      <c r="B51" s="131"/>
      <c r="C51" s="131"/>
      <c r="D51" s="131"/>
      <c r="E51" s="131"/>
      <c r="F51" s="131"/>
      <c r="G51" s="131"/>
      <c r="H51" s="131"/>
      <c r="I51" s="131"/>
      <c r="J51" s="131"/>
    </row>
    <row r="52" spans="1:10" x14ac:dyDescent="0.2">
      <c r="A52" s="131"/>
      <c r="B52" s="131"/>
      <c r="C52" s="131"/>
      <c r="D52" s="131"/>
      <c r="E52" s="131"/>
      <c r="F52" s="131"/>
      <c r="G52" s="131"/>
      <c r="H52" s="131"/>
      <c r="I52" s="131"/>
      <c r="J52" s="131"/>
    </row>
    <row r="53" spans="1:10" x14ac:dyDescent="0.2">
      <c r="A53" s="131"/>
      <c r="B53" s="131"/>
      <c r="C53" s="131"/>
      <c r="D53" s="131"/>
      <c r="E53" s="131"/>
      <c r="F53" s="131"/>
      <c r="G53" s="131"/>
      <c r="H53" s="131"/>
      <c r="I53" s="131"/>
      <c r="J53" s="131"/>
    </row>
    <row r="54" spans="1:10" x14ac:dyDescent="0.2">
      <c r="A54" s="131"/>
      <c r="B54" s="131"/>
      <c r="C54" s="131"/>
      <c r="D54" s="131"/>
      <c r="E54" s="131"/>
      <c r="F54" s="131"/>
      <c r="G54" s="131"/>
      <c r="H54" s="131"/>
      <c r="I54" s="131"/>
      <c r="J54" s="131"/>
    </row>
    <row r="55" spans="1:10" x14ac:dyDescent="0.2">
      <c r="A55" s="131"/>
      <c r="B55" s="131"/>
      <c r="C55" s="131"/>
      <c r="D55" s="131"/>
      <c r="E55" s="131"/>
      <c r="F55" s="131"/>
      <c r="G55" s="131"/>
      <c r="H55" s="131"/>
      <c r="I55" s="131"/>
      <c r="J55" s="131"/>
    </row>
    <row r="56" spans="1:10" x14ac:dyDescent="0.2">
      <c r="A56" s="131"/>
      <c r="B56" s="131"/>
      <c r="C56" s="131"/>
      <c r="D56" s="131"/>
      <c r="E56" s="131"/>
      <c r="F56" s="131"/>
      <c r="G56" s="131"/>
      <c r="H56" s="131"/>
      <c r="I56" s="131"/>
      <c r="J56" s="131"/>
    </row>
    <row r="57" spans="1:10" x14ac:dyDescent="0.2">
      <c r="A57" s="131"/>
      <c r="B57" s="131"/>
      <c r="C57" s="131"/>
      <c r="D57" s="131"/>
      <c r="E57" s="131"/>
      <c r="F57" s="131"/>
      <c r="G57" s="131"/>
      <c r="H57" s="131"/>
      <c r="I57" s="131"/>
      <c r="J57" s="131"/>
    </row>
    <row r="58" spans="1:10" x14ac:dyDescent="0.2">
      <c r="A58" s="131"/>
      <c r="B58" s="131"/>
      <c r="C58" s="131"/>
      <c r="D58" s="131"/>
      <c r="E58" s="131"/>
      <c r="F58" s="131"/>
      <c r="G58" s="131"/>
      <c r="H58" s="131"/>
      <c r="I58" s="131"/>
      <c r="J58" s="131"/>
    </row>
    <row r="59" spans="1:10" x14ac:dyDescent="0.2">
      <c r="A59" s="131"/>
      <c r="B59" s="131"/>
      <c r="C59" s="131"/>
      <c r="D59" s="131"/>
      <c r="E59" s="131"/>
      <c r="F59" s="131"/>
      <c r="G59" s="131"/>
      <c r="H59" s="131"/>
      <c r="I59" s="131"/>
      <c r="J59" s="131"/>
    </row>
    <row r="60" spans="1:10" x14ac:dyDescent="0.2">
      <c r="A60" s="131"/>
      <c r="B60" s="131"/>
      <c r="C60" s="131"/>
      <c r="D60" s="131"/>
      <c r="E60" s="131"/>
      <c r="F60" s="131"/>
      <c r="G60" s="131"/>
      <c r="H60" s="131"/>
      <c r="I60" s="131"/>
      <c r="J60" s="131"/>
    </row>
    <row r="61" spans="1:10" x14ac:dyDescent="0.2">
      <c r="A61" s="131"/>
      <c r="B61" s="131"/>
      <c r="C61" s="131"/>
      <c r="D61" s="131"/>
      <c r="E61" s="131"/>
      <c r="F61" s="131"/>
      <c r="G61" s="131"/>
      <c r="H61" s="131"/>
      <c r="I61" s="131"/>
      <c r="J61" s="131"/>
    </row>
    <row r="62" spans="1:10" x14ac:dyDescent="0.2">
      <c r="A62" s="131"/>
      <c r="B62" s="131"/>
      <c r="C62" s="131"/>
      <c r="D62" s="131"/>
      <c r="E62" s="131"/>
      <c r="F62" s="131"/>
      <c r="G62" s="131"/>
      <c r="H62" s="131"/>
      <c r="I62" s="131"/>
      <c r="J62" s="131"/>
    </row>
    <row r="63" spans="1:10" x14ac:dyDescent="0.2">
      <c r="A63" s="131"/>
      <c r="B63" s="131"/>
      <c r="C63" s="131"/>
      <c r="D63" s="131"/>
      <c r="E63" s="131"/>
      <c r="F63" s="131"/>
      <c r="G63" s="131"/>
      <c r="H63" s="131"/>
      <c r="I63" s="131"/>
      <c r="J63" s="131"/>
    </row>
    <row r="64" spans="1:10" x14ac:dyDescent="0.2">
      <c r="A64" s="131"/>
      <c r="B64" s="131"/>
      <c r="C64" s="131"/>
      <c r="D64" s="131"/>
      <c r="E64" s="131"/>
      <c r="F64" s="131"/>
      <c r="G64" s="131"/>
      <c r="H64" s="131"/>
      <c r="I64" s="131"/>
      <c r="J64" s="131"/>
    </row>
    <row r="65" spans="1:10" x14ac:dyDescent="0.2">
      <c r="A65" s="131"/>
      <c r="B65" s="131"/>
      <c r="C65" s="131"/>
      <c r="D65" s="131"/>
      <c r="E65" s="131"/>
      <c r="F65" s="131"/>
      <c r="G65" s="131"/>
      <c r="H65" s="131"/>
      <c r="I65" s="131"/>
      <c r="J65" s="131"/>
    </row>
    <row r="66" spans="1:10" x14ac:dyDescent="0.2">
      <c r="A66" s="131"/>
      <c r="B66" s="131"/>
      <c r="C66" s="131"/>
      <c r="D66" s="131"/>
      <c r="E66" s="131"/>
      <c r="F66" s="131"/>
      <c r="G66" s="131"/>
      <c r="H66" s="131"/>
      <c r="I66" s="131"/>
      <c r="J66" s="131"/>
    </row>
    <row r="67" spans="1:10" x14ac:dyDescent="0.2">
      <c r="A67" s="131"/>
      <c r="B67" s="131"/>
      <c r="C67" s="131"/>
      <c r="D67" s="131"/>
      <c r="E67" s="131"/>
      <c r="F67" s="131"/>
      <c r="G67" s="131"/>
      <c r="H67" s="131"/>
      <c r="I67" s="131"/>
      <c r="J67" s="131"/>
    </row>
    <row r="68" spans="1:10" x14ac:dyDescent="0.2">
      <c r="A68" s="131"/>
      <c r="B68" s="131"/>
      <c r="C68" s="131"/>
      <c r="D68" s="131"/>
      <c r="E68" s="131"/>
      <c r="F68" s="131"/>
      <c r="G68" s="131"/>
      <c r="H68" s="131"/>
      <c r="I68" s="131"/>
      <c r="J68" s="131"/>
    </row>
    <row r="69" spans="1:10" x14ac:dyDescent="0.2">
      <c r="A69" s="131"/>
      <c r="B69" s="131"/>
      <c r="C69" s="131"/>
      <c r="D69" s="131"/>
      <c r="E69" s="131"/>
      <c r="F69" s="131"/>
      <c r="G69" s="131"/>
      <c r="H69" s="131"/>
      <c r="I69" s="131"/>
      <c r="J69" s="131"/>
    </row>
    <row r="70" spans="1:10" x14ac:dyDescent="0.2">
      <c r="A70" s="131"/>
      <c r="B70" s="131"/>
      <c r="C70" s="131"/>
      <c r="D70" s="131"/>
      <c r="E70" s="131"/>
      <c r="F70" s="131"/>
      <c r="G70" s="131"/>
      <c r="H70" s="131"/>
      <c r="I70" s="131"/>
      <c r="J70" s="131"/>
    </row>
    <row r="71" spans="1:10" x14ac:dyDescent="0.2">
      <c r="A71" s="131"/>
      <c r="B71" s="131"/>
      <c r="C71" s="131"/>
      <c r="D71" s="131"/>
      <c r="E71" s="131"/>
      <c r="F71" s="131"/>
      <c r="G71" s="131"/>
      <c r="H71" s="131"/>
      <c r="I71" s="131"/>
      <c r="J71" s="131"/>
    </row>
    <row r="72" spans="1:10" x14ac:dyDescent="0.2">
      <c r="A72" s="131"/>
      <c r="B72" s="131"/>
      <c r="C72" s="131"/>
      <c r="D72" s="131"/>
      <c r="E72" s="131"/>
      <c r="F72" s="131"/>
      <c r="G72" s="131"/>
      <c r="H72" s="131"/>
      <c r="I72" s="131"/>
      <c r="J72" s="131"/>
    </row>
    <row r="73" spans="1:10" x14ac:dyDescent="0.2">
      <c r="A73" s="131"/>
      <c r="B73" s="131"/>
      <c r="C73" s="131"/>
      <c r="D73" s="131"/>
      <c r="E73" s="131"/>
      <c r="F73" s="131"/>
      <c r="G73" s="131"/>
      <c r="H73" s="131"/>
      <c r="I73" s="131"/>
      <c r="J73" s="131"/>
    </row>
    <row r="74" spans="1:10" x14ac:dyDescent="0.2">
      <c r="A74" s="131"/>
      <c r="B74" s="131"/>
      <c r="C74" s="131"/>
      <c r="D74" s="131"/>
      <c r="E74" s="131"/>
      <c r="F74" s="131"/>
      <c r="G74" s="131"/>
      <c r="H74" s="131"/>
      <c r="I74" s="131"/>
      <c r="J74" s="131"/>
    </row>
    <row r="75" spans="1:10" x14ac:dyDescent="0.2">
      <c r="A75" s="131"/>
      <c r="B75" s="131"/>
      <c r="C75" s="131"/>
      <c r="D75" s="131"/>
      <c r="E75" s="131"/>
      <c r="F75" s="131"/>
      <c r="G75" s="131"/>
      <c r="H75" s="131"/>
      <c r="I75" s="131"/>
      <c r="J75" s="131"/>
    </row>
    <row r="76" spans="1:10" x14ac:dyDescent="0.2">
      <c r="A76" s="131"/>
      <c r="B76" s="131"/>
      <c r="C76" s="131"/>
      <c r="D76" s="131"/>
      <c r="E76" s="131"/>
      <c r="F76" s="131"/>
      <c r="G76" s="131"/>
      <c r="H76" s="131"/>
      <c r="I76" s="131"/>
      <c r="J76" s="131"/>
    </row>
    <row r="77" spans="1:10" x14ac:dyDescent="0.2">
      <c r="A77" s="131"/>
      <c r="B77" s="131"/>
      <c r="C77" s="131"/>
      <c r="D77" s="131"/>
      <c r="E77" s="131"/>
      <c r="F77" s="131"/>
      <c r="G77" s="131"/>
      <c r="H77" s="131"/>
      <c r="I77" s="131"/>
      <c r="J77" s="131"/>
    </row>
    <row r="78" spans="1:10" x14ac:dyDescent="0.2">
      <c r="A78" s="131"/>
      <c r="B78" s="131"/>
      <c r="C78" s="131"/>
      <c r="D78" s="131"/>
      <c r="E78" s="131"/>
      <c r="F78" s="131"/>
      <c r="G78" s="131"/>
      <c r="H78" s="131"/>
      <c r="I78" s="131"/>
      <c r="J78" s="131"/>
    </row>
    <row r="79" spans="1:10" x14ac:dyDescent="0.2">
      <c r="A79" s="131"/>
      <c r="B79" s="131"/>
      <c r="C79" s="131"/>
      <c r="D79" s="131"/>
      <c r="E79" s="131"/>
      <c r="F79" s="131"/>
      <c r="G79" s="131"/>
      <c r="H79" s="131"/>
      <c r="I79" s="131"/>
      <c r="J79" s="131"/>
    </row>
    <row r="80" spans="1:10" x14ac:dyDescent="0.2">
      <c r="A80" s="131"/>
      <c r="B80" s="131"/>
      <c r="C80" s="131"/>
      <c r="D80" s="131"/>
      <c r="E80" s="131"/>
      <c r="F80" s="131"/>
      <c r="G80" s="131"/>
      <c r="H80" s="131"/>
      <c r="I80" s="131"/>
      <c r="J80" s="131"/>
    </row>
    <row r="81" spans="1:10" x14ac:dyDescent="0.2">
      <c r="A81" s="131"/>
      <c r="B81" s="131"/>
      <c r="C81" s="131"/>
      <c r="D81" s="131"/>
      <c r="E81" s="131"/>
      <c r="F81" s="131"/>
      <c r="G81" s="131"/>
      <c r="H81" s="131"/>
      <c r="I81" s="131"/>
      <c r="J81" s="131"/>
    </row>
    <row r="82" spans="1:10" x14ac:dyDescent="0.2">
      <c r="A82" s="131"/>
      <c r="B82" s="131"/>
      <c r="C82" s="131"/>
      <c r="D82" s="131"/>
      <c r="E82" s="131"/>
      <c r="F82" s="131"/>
      <c r="G82" s="131"/>
      <c r="H82" s="131"/>
      <c r="I82" s="131"/>
      <c r="J82" s="131"/>
    </row>
    <row r="83" spans="1:10" x14ac:dyDescent="0.2">
      <c r="A83" s="131"/>
      <c r="B83" s="131"/>
      <c r="C83" s="131"/>
      <c r="D83" s="131"/>
      <c r="E83" s="131"/>
      <c r="F83" s="131"/>
      <c r="G83" s="131"/>
      <c r="H83" s="131"/>
      <c r="I83" s="131"/>
      <c r="J83" s="131"/>
    </row>
    <row r="84" spans="1:10" x14ac:dyDescent="0.2">
      <c r="A84" s="131"/>
      <c r="B84" s="131"/>
      <c r="C84" s="131"/>
      <c r="D84" s="131"/>
      <c r="E84" s="131"/>
      <c r="F84" s="131"/>
      <c r="G84" s="131"/>
      <c r="H84" s="131"/>
      <c r="I84" s="131"/>
      <c r="J84" s="131"/>
    </row>
    <row r="85" spans="1:10" x14ac:dyDescent="0.2">
      <c r="A85" s="131"/>
      <c r="B85" s="131"/>
      <c r="C85" s="131"/>
      <c r="D85" s="131"/>
      <c r="E85" s="131"/>
      <c r="F85" s="131"/>
      <c r="G85" s="131"/>
      <c r="H85" s="131"/>
      <c r="I85" s="131"/>
      <c r="J85" s="131"/>
    </row>
    <row r="86" spans="1:10" x14ac:dyDescent="0.2">
      <c r="A86" s="131"/>
      <c r="B86" s="131"/>
      <c r="C86" s="131"/>
      <c r="D86" s="131"/>
      <c r="E86" s="131"/>
      <c r="F86" s="131"/>
      <c r="G86" s="131"/>
      <c r="H86" s="131"/>
      <c r="I86" s="131"/>
      <c r="J86" s="131"/>
    </row>
    <row r="87" spans="1:10" x14ac:dyDescent="0.2">
      <c r="A87" s="131"/>
      <c r="B87" s="131"/>
      <c r="C87" s="131"/>
      <c r="D87" s="131"/>
      <c r="E87" s="131"/>
      <c r="F87" s="131"/>
      <c r="G87" s="131"/>
      <c r="H87" s="131"/>
      <c r="I87" s="131"/>
      <c r="J87" s="131"/>
    </row>
    <row r="88" spans="1:10" x14ac:dyDescent="0.2">
      <c r="A88" s="131"/>
      <c r="B88" s="131"/>
      <c r="C88" s="131"/>
      <c r="D88" s="131"/>
      <c r="E88" s="131"/>
      <c r="F88" s="131"/>
      <c r="G88" s="131"/>
      <c r="H88" s="131"/>
      <c r="I88" s="131"/>
      <c r="J88" s="131"/>
    </row>
    <row r="89" spans="1:10" x14ac:dyDescent="0.2">
      <c r="A89" s="131"/>
      <c r="B89" s="131"/>
      <c r="C89" s="131"/>
      <c r="D89" s="131"/>
      <c r="E89" s="131"/>
      <c r="F89" s="131"/>
      <c r="G89" s="131"/>
      <c r="H89" s="131"/>
      <c r="I89" s="131"/>
      <c r="J89" s="131"/>
    </row>
    <row r="90" spans="1:10" x14ac:dyDescent="0.2">
      <c r="A90" s="131"/>
      <c r="B90" s="131"/>
      <c r="C90" s="131"/>
      <c r="D90" s="131"/>
      <c r="E90" s="131"/>
      <c r="F90" s="131"/>
      <c r="G90" s="131"/>
      <c r="H90" s="131"/>
      <c r="I90" s="131"/>
      <c r="J90" s="131"/>
    </row>
    <row r="91" spans="1:10" x14ac:dyDescent="0.2">
      <c r="A91" s="131"/>
      <c r="B91" s="131"/>
      <c r="C91" s="131"/>
      <c r="D91" s="131"/>
      <c r="E91" s="131"/>
      <c r="F91" s="131"/>
      <c r="G91" s="131"/>
      <c r="H91" s="131"/>
      <c r="I91" s="131"/>
      <c r="J91" s="131"/>
    </row>
    <row r="92" spans="1:10" x14ac:dyDescent="0.2">
      <c r="A92" s="131"/>
      <c r="B92" s="131"/>
      <c r="C92" s="131"/>
      <c r="D92" s="131"/>
      <c r="E92" s="131"/>
      <c r="F92" s="131"/>
      <c r="G92" s="131"/>
      <c r="H92" s="131"/>
      <c r="I92" s="131"/>
      <c r="J92" s="131"/>
    </row>
    <row r="93" spans="1:10" x14ac:dyDescent="0.2">
      <c r="A93" s="131"/>
      <c r="B93" s="131"/>
      <c r="C93" s="131"/>
      <c r="D93" s="131"/>
      <c r="E93" s="131"/>
      <c r="F93" s="131"/>
      <c r="G93" s="131"/>
      <c r="H93" s="131"/>
      <c r="I93" s="131"/>
      <c r="J93" s="131"/>
    </row>
    <row r="94" spans="1:10" x14ac:dyDescent="0.2">
      <c r="A94" s="131"/>
      <c r="B94" s="131"/>
      <c r="C94" s="131"/>
      <c r="D94" s="131"/>
      <c r="E94" s="131"/>
      <c r="F94" s="131"/>
      <c r="G94" s="131"/>
      <c r="H94" s="131"/>
      <c r="I94" s="131"/>
      <c r="J94" s="131"/>
    </row>
    <row r="95" spans="1:10" x14ac:dyDescent="0.2">
      <c r="A95" s="131"/>
      <c r="B95" s="131"/>
      <c r="C95" s="131"/>
      <c r="D95" s="131"/>
      <c r="E95" s="131"/>
      <c r="F95" s="131"/>
      <c r="G95" s="131"/>
      <c r="H95" s="131"/>
      <c r="I95" s="131"/>
      <c r="J95" s="131"/>
    </row>
    <row r="96" spans="1:10" x14ac:dyDescent="0.2">
      <c r="A96" s="131"/>
      <c r="B96" s="131"/>
      <c r="C96" s="131"/>
      <c r="D96" s="131"/>
      <c r="E96" s="131"/>
      <c r="F96" s="131"/>
      <c r="G96" s="131"/>
      <c r="H96" s="131"/>
      <c r="I96" s="131"/>
      <c r="J96" s="131"/>
    </row>
    <row r="97" spans="1:10" x14ac:dyDescent="0.2">
      <c r="A97" s="131"/>
      <c r="B97" s="131"/>
      <c r="C97" s="131"/>
      <c r="D97" s="131"/>
      <c r="E97" s="131"/>
      <c r="F97" s="131"/>
      <c r="G97" s="131"/>
      <c r="H97" s="131"/>
      <c r="I97" s="131"/>
      <c r="J97" s="131"/>
    </row>
    <row r="98" spans="1:10" x14ac:dyDescent="0.2">
      <c r="A98" s="131"/>
      <c r="B98" s="131"/>
      <c r="C98" s="131"/>
      <c r="D98" s="131"/>
      <c r="E98" s="131"/>
      <c r="F98" s="131"/>
      <c r="G98" s="131"/>
      <c r="H98" s="131"/>
      <c r="I98" s="131"/>
      <c r="J98" s="131"/>
    </row>
    <row r="99" spans="1:10" x14ac:dyDescent="0.2">
      <c r="A99" s="131"/>
      <c r="B99" s="131"/>
      <c r="C99" s="131"/>
      <c r="D99" s="131"/>
      <c r="E99" s="131"/>
      <c r="F99" s="131"/>
      <c r="G99" s="131"/>
      <c r="H99" s="131"/>
      <c r="I99" s="131"/>
      <c r="J99" s="131"/>
    </row>
    <row r="100" spans="1:10" x14ac:dyDescent="0.2">
      <c r="A100" s="131"/>
      <c r="B100" s="131"/>
      <c r="C100" s="131"/>
      <c r="D100" s="131"/>
      <c r="E100" s="131"/>
      <c r="F100" s="131"/>
      <c r="G100" s="131"/>
      <c r="H100" s="131"/>
      <c r="I100" s="131"/>
      <c r="J100" s="131"/>
    </row>
    <row r="101" spans="1:10" x14ac:dyDescent="0.2">
      <c r="A101" s="131"/>
      <c r="B101" s="131"/>
      <c r="C101" s="131"/>
      <c r="D101" s="131"/>
      <c r="E101" s="131"/>
      <c r="F101" s="131"/>
      <c r="G101" s="131"/>
      <c r="H101" s="131"/>
      <c r="I101" s="131"/>
      <c r="J101" s="131"/>
    </row>
    <row r="102" spans="1:10" x14ac:dyDescent="0.2">
      <c r="A102" s="131"/>
      <c r="B102" s="131"/>
      <c r="C102" s="131"/>
      <c r="D102" s="131"/>
      <c r="E102" s="131"/>
      <c r="F102" s="131"/>
      <c r="G102" s="131"/>
      <c r="H102" s="131"/>
      <c r="I102" s="131"/>
      <c r="J102" s="131"/>
    </row>
    <row r="103" spans="1:10" x14ac:dyDescent="0.2">
      <c r="A103" s="131"/>
      <c r="B103" s="131"/>
      <c r="C103" s="131"/>
      <c r="D103" s="131"/>
      <c r="E103" s="131"/>
      <c r="F103" s="131"/>
      <c r="G103" s="131"/>
      <c r="H103" s="131"/>
      <c r="I103" s="131"/>
      <c r="J103" s="131"/>
    </row>
    <row r="104" spans="1:10" x14ac:dyDescent="0.2">
      <c r="A104" s="131"/>
      <c r="B104" s="131"/>
      <c r="C104" s="131"/>
      <c r="D104" s="131"/>
      <c r="E104" s="131"/>
      <c r="F104" s="131"/>
      <c r="G104" s="131"/>
      <c r="H104" s="131"/>
      <c r="I104" s="131"/>
      <c r="J104" s="131"/>
    </row>
    <row r="105" spans="1:10" x14ac:dyDescent="0.2">
      <c r="A105" s="131"/>
      <c r="B105" s="131"/>
      <c r="C105" s="131"/>
      <c r="D105" s="131"/>
      <c r="E105" s="131"/>
      <c r="F105" s="131"/>
      <c r="G105" s="131"/>
      <c r="H105" s="131"/>
      <c r="I105" s="131"/>
      <c r="J105" s="131"/>
    </row>
    <row r="106" spans="1:10" x14ac:dyDescent="0.2">
      <c r="A106" s="131"/>
      <c r="B106" s="131"/>
      <c r="C106" s="131"/>
      <c r="D106" s="131"/>
      <c r="E106" s="131"/>
      <c r="F106" s="131"/>
      <c r="G106" s="131"/>
      <c r="H106" s="131"/>
      <c r="I106" s="131"/>
      <c r="J106" s="131"/>
    </row>
    <row r="107" spans="1:10" x14ac:dyDescent="0.2">
      <c r="A107" s="131"/>
      <c r="B107" s="131"/>
      <c r="C107" s="131"/>
      <c r="D107" s="131"/>
      <c r="E107" s="131"/>
      <c r="F107" s="131"/>
      <c r="G107" s="131"/>
      <c r="H107" s="131"/>
      <c r="I107" s="131"/>
      <c r="J107" s="131"/>
    </row>
    <row r="108" spans="1:10" x14ac:dyDescent="0.2">
      <c r="A108" s="131"/>
      <c r="B108" s="131"/>
      <c r="C108" s="131"/>
      <c r="D108" s="131"/>
      <c r="E108" s="131"/>
      <c r="F108" s="131"/>
      <c r="G108" s="131"/>
      <c r="H108" s="131"/>
      <c r="I108" s="131"/>
      <c r="J108" s="131"/>
    </row>
    <row r="109" spans="1:10" x14ac:dyDescent="0.2">
      <c r="A109" s="131"/>
      <c r="B109" s="131"/>
      <c r="C109" s="131"/>
      <c r="D109" s="131"/>
      <c r="E109" s="131"/>
      <c r="F109" s="131"/>
      <c r="G109" s="131"/>
      <c r="H109" s="131"/>
      <c r="I109" s="131"/>
      <c r="J109" s="131"/>
    </row>
    <row r="110" spans="1:10" x14ac:dyDescent="0.2">
      <c r="A110" s="131"/>
      <c r="B110" s="131"/>
      <c r="C110" s="131"/>
      <c r="D110" s="131"/>
      <c r="E110" s="131"/>
      <c r="F110" s="131"/>
      <c r="G110" s="131"/>
      <c r="H110" s="131"/>
      <c r="I110" s="131"/>
      <c r="J110" s="131"/>
    </row>
    <row r="111" spans="1:10" x14ac:dyDescent="0.2">
      <c r="A111" s="131"/>
      <c r="B111" s="131"/>
      <c r="C111" s="131"/>
      <c r="D111" s="131"/>
      <c r="E111" s="131"/>
      <c r="F111" s="131"/>
      <c r="G111" s="131"/>
      <c r="H111" s="131"/>
      <c r="I111" s="131"/>
      <c r="J111" s="131"/>
    </row>
    <row r="112" spans="1:10" x14ac:dyDescent="0.2">
      <c r="A112" s="131"/>
      <c r="B112" s="131"/>
      <c r="C112" s="131"/>
      <c r="D112" s="131"/>
      <c r="E112" s="131"/>
      <c r="F112" s="131"/>
      <c r="G112" s="131"/>
      <c r="H112" s="131"/>
      <c r="I112" s="131"/>
      <c r="J112" s="131"/>
    </row>
    <row r="113" spans="1:10" x14ac:dyDescent="0.2">
      <c r="A113" s="131"/>
      <c r="B113" s="131"/>
      <c r="C113" s="131"/>
      <c r="D113" s="131"/>
      <c r="E113" s="131"/>
      <c r="F113" s="131"/>
      <c r="G113" s="131"/>
      <c r="H113" s="131"/>
      <c r="I113" s="131"/>
      <c r="J113" s="131"/>
    </row>
    <row r="114" spans="1:10" x14ac:dyDescent="0.2">
      <c r="A114" s="131"/>
      <c r="B114" s="131"/>
      <c r="C114" s="131"/>
      <c r="D114" s="131"/>
      <c r="E114" s="131"/>
      <c r="F114" s="131"/>
      <c r="G114" s="131"/>
      <c r="H114" s="131"/>
      <c r="I114" s="131"/>
      <c r="J114" s="131"/>
    </row>
    <row r="115" spans="1:10" x14ac:dyDescent="0.2">
      <c r="A115" s="131"/>
      <c r="B115" s="131"/>
      <c r="C115" s="131"/>
      <c r="D115" s="131"/>
      <c r="E115" s="131"/>
      <c r="F115" s="131"/>
      <c r="G115" s="131"/>
      <c r="H115" s="131"/>
      <c r="I115" s="131"/>
      <c r="J115" s="131"/>
    </row>
    <row r="116" spans="1:10" x14ac:dyDescent="0.2">
      <c r="A116" s="131"/>
      <c r="B116" s="131"/>
      <c r="C116" s="131"/>
      <c r="D116" s="131"/>
      <c r="E116" s="131"/>
      <c r="F116" s="131"/>
      <c r="G116" s="131"/>
      <c r="H116" s="131"/>
      <c r="I116" s="131"/>
      <c r="J116" s="131"/>
    </row>
    <row r="117" spans="1:10" x14ac:dyDescent="0.2">
      <c r="A117" s="131"/>
      <c r="B117" s="131"/>
      <c r="C117" s="131"/>
      <c r="D117" s="131"/>
      <c r="E117" s="131"/>
      <c r="F117" s="131"/>
      <c r="G117" s="131"/>
      <c r="H117" s="131"/>
      <c r="I117" s="131"/>
      <c r="J117" s="131"/>
    </row>
    <row r="118" spans="1:10" x14ac:dyDescent="0.2">
      <c r="A118" s="131"/>
      <c r="B118" s="131"/>
      <c r="C118" s="131"/>
      <c r="D118" s="131"/>
      <c r="E118" s="131"/>
      <c r="F118" s="131"/>
      <c r="G118" s="131"/>
      <c r="H118" s="131"/>
      <c r="I118" s="131"/>
      <c r="J118" s="131"/>
    </row>
    <row r="119" spans="1:10" x14ac:dyDescent="0.2">
      <c r="A119" s="131"/>
      <c r="B119" s="131"/>
      <c r="C119" s="131"/>
      <c r="D119" s="131"/>
      <c r="E119" s="131"/>
      <c r="F119" s="131"/>
      <c r="G119" s="131"/>
      <c r="H119" s="131"/>
      <c r="I119" s="131"/>
      <c r="J119" s="131"/>
    </row>
    <row r="120" spans="1:10" x14ac:dyDescent="0.2">
      <c r="A120" s="131"/>
      <c r="B120" s="131"/>
      <c r="C120" s="131"/>
      <c r="D120" s="131"/>
      <c r="E120" s="131"/>
      <c r="F120" s="131"/>
      <c r="G120" s="131"/>
      <c r="H120" s="131"/>
      <c r="I120" s="131"/>
      <c r="J120" s="131"/>
    </row>
    <row r="121" spans="1:10" x14ac:dyDescent="0.2">
      <c r="A121" s="131"/>
      <c r="B121" s="131"/>
      <c r="C121" s="131"/>
      <c r="D121" s="131"/>
      <c r="E121" s="131"/>
      <c r="F121" s="131"/>
      <c r="G121" s="131"/>
      <c r="H121" s="131"/>
      <c r="I121" s="131"/>
      <c r="J121" s="131"/>
    </row>
    <row r="122" spans="1:10" x14ac:dyDescent="0.2">
      <c r="A122" s="131"/>
      <c r="B122" s="131"/>
      <c r="C122" s="131"/>
      <c r="D122" s="131"/>
      <c r="E122" s="131"/>
      <c r="F122" s="131"/>
      <c r="G122" s="131"/>
      <c r="H122" s="131"/>
      <c r="I122" s="131"/>
      <c r="J122" s="131"/>
    </row>
    <row r="123" spans="1:10" x14ac:dyDescent="0.2">
      <c r="A123" s="131"/>
      <c r="B123" s="131"/>
      <c r="C123" s="131"/>
      <c r="D123" s="131"/>
      <c r="E123" s="131"/>
      <c r="F123" s="131"/>
      <c r="G123" s="131"/>
      <c r="H123" s="131"/>
      <c r="I123" s="131"/>
      <c r="J123" s="131"/>
    </row>
    <row r="124" spans="1:10" x14ac:dyDescent="0.2">
      <c r="A124" s="131"/>
      <c r="B124" s="131"/>
      <c r="C124" s="131"/>
      <c r="D124" s="131"/>
      <c r="E124" s="131"/>
      <c r="F124" s="131"/>
      <c r="G124" s="131"/>
      <c r="H124" s="131"/>
      <c r="I124" s="131"/>
      <c r="J124" s="131"/>
    </row>
    <row r="125" spans="1:10" x14ac:dyDescent="0.2">
      <c r="A125" s="131"/>
      <c r="B125" s="131"/>
      <c r="C125" s="131"/>
      <c r="D125" s="131"/>
      <c r="E125" s="131"/>
      <c r="F125" s="131"/>
      <c r="G125" s="131"/>
      <c r="H125" s="131"/>
      <c r="I125" s="131"/>
      <c r="J125" s="131"/>
    </row>
    <row r="126" spans="1:10" x14ac:dyDescent="0.2">
      <c r="A126" s="131"/>
      <c r="B126" s="131"/>
      <c r="C126" s="131"/>
      <c r="D126" s="131"/>
      <c r="E126" s="131"/>
      <c r="F126" s="131"/>
      <c r="G126" s="131"/>
      <c r="H126" s="131"/>
      <c r="I126" s="131"/>
      <c r="J126" s="131"/>
    </row>
    <row r="127" spans="1:10" x14ac:dyDescent="0.2">
      <c r="A127" s="131"/>
      <c r="B127" s="131"/>
      <c r="C127" s="131"/>
      <c r="D127" s="131"/>
      <c r="E127" s="131"/>
      <c r="F127" s="131"/>
      <c r="G127" s="131"/>
      <c r="H127" s="131"/>
      <c r="I127" s="131"/>
      <c r="J127" s="131"/>
    </row>
    <row r="128" spans="1:10" x14ac:dyDescent="0.2">
      <c r="A128" s="131"/>
      <c r="B128" s="131"/>
      <c r="C128" s="131"/>
      <c r="D128" s="131"/>
      <c r="E128" s="131"/>
      <c r="F128" s="131"/>
      <c r="G128" s="131"/>
      <c r="H128" s="131"/>
      <c r="I128" s="131"/>
      <c r="J128" s="131"/>
    </row>
    <row r="129" spans="1:10" x14ac:dyDescent="0.2">
      <c r="A129" s="131"/>
      <c r="B129" s="131"/>
      <c r="C129" s="131"/>
      <c r="D129" s="131"/>
      <c r="E129" s="131"/>
      <c r="F129" s="131"/>
      <c r="G129" s="131"/>
      <c r="H129" s="131"/>
      <c r="I129" s="131"/>
      <c r="J129" s="131"/>
    </row>
    <row r="130" spans="1:10" x14ac:dyDescent="0.2">
      <c r="A130" s="131"/>
      <c r="B130" s="131"/>
      <c r="C130" s="131"/>
      <c r="D130" s="131"/>
      <c r="E130" s="131"/>
      <c r="F130" s="131"/>
      <c r="G130" s="131"/>
      <c r="H130" s="131"/>
      <c r="I130" s="131"/>
      <c r="J130" s="131"/>
    </row>
    <row r="131" spans="1:10" x14ac:dyDescent="0.2">
      <c r="A131" s="131"/>
      <c r="B131" s="131"/>
      <c r="C131" s="131"/>
      <c r="D131" s="131"/>
      <c r="E131" s="131"/>
      <c r="F131" s="131"/>
      <c r="G131" s="131"/>
      <c r="H131" s="131"/>
      <c r="I131" s="131"/>
      <c r="J131" s="131"/>
    </row>
    <row r="132" spans="1:10" x14ac:dyDescent="0.2">
      <c r="A132" s="131"/>
      <c r="B132" s="131"/>
      <c r="C132" s="131"/>
      <c r="D132" s="131"/>
      <c r="E132" s="131"/>
      <c r="F132" s="131"/>
      <c r="G132" s="131"/>
      <c r="H132" s="131"/>
      <c r="I132" s="131"/>
      <c r="J132" s="131"/>
    </row>
    <row r="133" spans="1:10" x14ac:dyDescent="0.2">
      <c r="A133" s="131"/>
      <c r="B133" s="131"/>
      <c r="C133" s="131"/>
      <c r="D133" s="131"/>
      <c r="E133" s="131"/>
      <c r="F133" s="131"/>
      <c r="G133" s="131"/>
      <c r="H133" s="131"/>
      <c r="I133" s="131"/>
      <c r="J133" s="131"/>
    </row>
    <row r="134" spans="1:10" x14ac:dyDescent="0.2">
      <c r="A134" s="131"/>
      <c r="B134" s="131"/>
      <c r="C134" s="131"/>
      <c r="D134" s="131"/>
      <c r="E134" s="131"/>
      <c r="F134" s="131"/>
      <c r="G134" s="131"/>
      <c r="H134" s="131"/>
      <c r="I134" s="131"/>
      <c r="J134" s="131"/>
    </row>
    <row r="135" spans="1:10" x14ac:dyDescent="0.2">
      <c r="A135" s="131"/>
      <c r="B135" s="131"/>
      <c r="C135" s="131"/>
      <c r="D135" s="131"/>
      <c r="E135" s="131"/>
      <c r="F135" s="131"/>
      <c r="G135" s="131"/>
      <c r="H135" s="131"/>
      <c r="I135" s="131"/>
      <c r="J135" s="131"/>
    </row>
    <row r="136" spans="1:10" x14ac:dyDescent="0.2">
      <c r="A136" s="131"/>
      <c r="B136" s="131"/>
      <c r="C136" s="131"/>
      <c r="D136" s="131"/>
      <c r="E136" s="131"/>
      <c r="F136" s="131"/>
      <c r="G136" s="131"/>
      <c r="H136" s="131"/>
      <c r="I136" s="131"/>
      <c r="J136" s="131"/>
    </row>
    <row r="137" spans="1:10" x14ac:dyDescent="0.2">
      <c r="A137" s="131"/>
      <c r="B137" s="131"/>
      <c r="C137" s="131"/>
      <c r="D137" s="131"/>
      <c r="E137" s="131"/>
      <c r="F137" s="131"/>
      <c r="G137" s="131"/>
      <c r="H137" s="131"/>
      <c r="I137" s="131"/>
      <c r="J137" s="131"/>
    </row>
    <row r="138" spans="1:10" x14ac:dyDescent="0.2">
      <c r="A138" s="131"/>
      <c r="B138" s="131"/>
      <c r="C138" s="131"/>
      <c r="D138" s="131"/>
      <c r="E138" s="131"/>
      <c r="F138" s="131"/>
      <c r="G138" s="131"/>
      <c r="H138" s="131"/>
      <c r="I138" s="131"/>
      <c r="J138" s="131"/>
    </row>
    <row r="139" spans="1:10" x14ac:dyDescent="0.2">
      <c r="A139" s="131"/>
      <c r="B139" s="131"/>
      <c r="C139" s="131"/>
      <c r="D139" s="131"/>
      <c r="E139" s="131"/>
      <c r="F139" s="131"/>
      <c r="G139" s="131"/>
      <c r="H139" s="131"/>
      <c r="I139" s="131"/>
      <c r="J139" s="131"/>
    </row>
    <row r="140" spans="1:10" x14ac:dyDescent="0.2">
      <c r="A140" s="131"/>
      <c r="B140" s="131"/>
      <c r="C140" s="131"/>
      <c r="D140" s="131"/>
      <c r="E140" s="131"/>
      <c r="F140" s="131"/>
      <c r="G140" s="131"/>
      <c r="H140" s="131"/>
      <c r="I140" s="131"/>
      <c r="J140" s="131"/>
    </row>
    <row r="141" spans="1:10" x14ac:dyDescent="0.2">
      <c r="A141" s="131"/>
      <c r="B141" s="131"/>
      <c r="C141" s="131"/>
      <c r="D141" s="131"/>
      <c r="E141" s="131"/>
      <c r="F141" s="131"/>
      <c r="G141" s="131"/>
      <c r="H141" s="131"/>
      <c r="I141" s="131"/>
      <c r="J141" s="131"/>
    </row>
    <row r="142" spans="1:10" x14ac:dyDescent="0.2">
      <c r="A142" s="131"/>
      <c r="B142" s="131"/>
      <c r="C142" s="131"/>
      <c r="D142" s="131"/>
      <c r="E142" s="131"/>
      <c r="F142" s="131"/>
      <c r="G142" s="131"/>
      <c r="H142" s="131"/>
      <c r="I142" s="131"/>
      <c r="J142" s="131"/>
    </row>
    <row r="143" spans="1:10" x14ac:dyDescent="0.2">
      <c r="A143" s="131"/>
      <c r="B143" s="131"/>
      <c r="C143" s="131"/>
      <c r="D143" s="131"/>
      <c r="E143" s="131"/>
      <c r="F143" s="131"/>
      <c r="G143" s="131"/>
      <c r="H143" s="131"/>
      <c r="I143" s="131"/>
      <c r="J143" s="131"/>
    </row>
    <row r="144" spans="1:10" x14ac:dyDescent="0.2">
      <c r="A144" s="131"/>
      <c r="B144" s="131"/>
      <c r="C144" s="131"/>
      <c r="D144" s="131"/>
      <c r="E144" s="131"/>
      <c r="F144" s="131"/>
      <c r="G144" s="131"/>
      <c r="H144" s="131"/>
      <c r="I144" s="131"/>
      <c r="J144" s="131"/>
    </row>
    <row r="145" spans="1:10" x14ac:dyDescent="0.2">
      <c r="A145" s="131"/>
      <c r="B145" s="131"/>
      <c r="C145" s="131"/>
      <c r="D145" s="131"/>
      <c r="E145" s="131"/>
      <c r="F145" s="131"/>
      <c r="G145" s="131"/>
      <c r="H145" s="131"/>
      <c r="I145" s="131"/>
      <c r="J145" s="131"/>
    </row>
    <row r="146" spans="1:10" x14ac:dyDescent="0.2">
      <c r="A146" s="131"/>
      <c r="B146" s="131"/>
      <c r="C146" s="131"/>
      <c r="D146" s="131"/>
      <c r="E146" s="131"/>
      <c r="F146" s="131"/>
      <c r="G146" s="131"/>
      <c r="H146" s="131"/>
      <c r="I146" s="131"/>
      <c r="J146" s="131"/>
    </row>
    <row r="147" spans="1:10" x14ac:dyDescent="0.2">
      <c r="A147" s="131"/>
      <c r="B147" s="131"/>
      <c r="C147" s="131"/>
      <c r="D147" s="131"/>
      <c r="E147" s="131"/>
      <c r="F147" s="131"/>
      <c r="G147" s="131"/>
      <c r="H147" s="131"/>
      <c r="I147" s="131"/>
      <c r="J147" s="131"/>
    </row>
    <row r="148" spans="1:10" x14ac:dyDescent="0.2">
      <c r="A148" s="131"/>
      <c r="B148" s="131"/>
      <c r="C148" s="131"/>
      <c r="D148" s="131"/>
      <c r="E148" s="131"/>
      <c r="F148" s="131"/>
      <c r="G148" s="131"/>
      <c r="H148" s="131"/>
      <c r="I148" s="131"/>
      <c r="J148" s="131"/>
    </row>
    <row r="149" spans="1:10" x14ac:dyDescent="0.2">
      <c r="A149" s="131"/>
      <c r="B149" s="131"/>
      <c r="C149" s="131"/>
      <c r="D149" s="131"/>
      <c r="E149" s="131"/>
      <c r="F149" s="131"/>
      <c r="G149" s="131"/>
      <c r="H149" s="131"/>
      <c r="I149" s="131"/>
      <c r="J149" s="131"/>
    </row>
    <row r="150" spans="1:10" x14ac:dyDescent="0.2">
      <c r="A150" s="131"/>
      <c r="B150" s="131"/>
      <c r="C150" s="131"/>
      <c r="D150" s="131"/>
      <c r="E150" s="131"/>
      <c r="F150" s="131"/>
      <c r="G150" s="131"/>
      <c r="H150" s="131"/>
      <c r="I150" s="131"/>
      <c r="J150" s="131"/>
    </row>
    <row r="151" spans="1:10" x14ac:dyDescent="0.2">
      <c r="A151" s="131"/>
      <c r="B151" s="131"/>
      <c r="C151" s="131"/>
      <c r="D151" s="131"/>
      <c r="E151" s="131"/>
      <c r="F151" s="131"/>
      <c r="G151" s="131"/>
      <c r="H151" s="131"/>
      <c r="I151" s="131"/>
      <c r="J151" s="131"/>
    </row>
    <row r="152" spans="1:10" x14ac:dyDescent="0.2">
      <c r="A152" s="131"/>
      <c r="B152" s="131"/>
      <c r="C152" s="131"/>
      <c r="D152" s="131"/>
      <c r="E152" s="131"/>
      <c r="F152" s="131"/>
      <c r="G152" s="131"/>
      <c r="H152" s="131"/>
      <c r="I152" s="131"/>
      <c r="J152" s="131"/>
    </row>
    <row r="153" spans="1:10" x14ac:dyDescent="0.2">
      <c r="A153" s="131"/>
      <c r="B153" s="131"/>
      <c r="C153" s="131"/>
      <c r="D153" s="131"/>
      <c r="E153" s="131"/>
      <c r="F153" s="131"/>
      <c r="G153" s="131"/>
      <c r="H153" s="131"/>
      <c r="I153" s="131"/>
      <c r="J153" s="131"/>
    </row>
    <row r="154" spans="1:10" x14ac:dyDescent="0.2">
      <c r="A154" s="131"/>
      <c r="B154" s="131"/>
      <c r="C154" s="131"/>
      <c r="D154" s="131"/>
      <c r="E154" s="131"/>
      <c r="F154" s="131"/>
      <c r="G154" s="131"/>
      <c r="H154" s="131"/>
      <c r="I154" s="131"/>
      <c r="J154" s="131"/>
    </row>
    <row r="155" spans="1:10" x14ac:dyDescent="0.2">
      <c r="A155" s="131"/>
      <c r="B155" s="131"/>
      <c r="C155" s="131"/>
      <c r="D155" s="131"/>
      <c r="E155" s="131"/>
      <c r="F155" s="131"/>
      <c r="G155" s="131"/>
      <c r="H155" s="131"/>
      <c r="I155" s="131"/>
      <c r="J155" s="131"/>
    </row>
    <row r="156" spans="1:10" x14ac:dyDescent="0.2">
      <c r="A156" s="131"/>
      <c r="B156" s="131"/>
      <c r="C156" s="131"/>
      <c r="D156" s="131"/>
      <c r="E156" s="131"/>
      <c r="F156" s="131"/>
      <c r="G156" s="131"/>
      <c r="H156" s="131"/>
      <c r="I156" s="131"/>
      <c r="J156" s="131"/>
    </row>
    <row r="157" spans="1:10" x14ac:dyDescent="0.2">
      <c r="A157" s="131"/>
      <c r="B157" s="131"/>
      <c r="C157" s="131"/>
      <c r="D157" s="131"/>
      <c r="E157" s="131"/>
      <c r="F157" s="131"/>
      <c r="G157" s="131"/>
      <c r="H157" s="131"/>
      <c r="I157" s="131"/>
      <c r="J157" s="131"/>
    </row>
    <row r="158" spans="1:10" x14ac:dyDescent="0.2">
      <c r="A158" s="131"/>
      <c r="B158" s="131"/>
      <c r="C158" s="131"/>
      <c r="D158" s="131"/>
      <c r="E158" s="131"/>
      <c r="F158" s="131"/>
      <c r="G158" s="131"/>
      <c r="H158" s="131"/>
      <c r="I158" s="131"/>
      <c r="J158" s="131"/>
    </row>
    <row r="159" spans="1:10" x14ac:dyDescent="0.2">
      <c r="A159" s="131"/>
      <c r="B159" s="131"/>
      <c r="C159" s="131"/>
      <c r="D159" s="131"/>
      <c r="E159" s="131"/>
      <c r="F159" s="131"/>
      <c r="G159" s="131"/>
      <c r="H159" s="131"/>
      <c r="I159" s="131"/>
      <c r="J159" s="131"/>
    </row>
    <row r="160" spans="1:10" x14ac:dyDescent="0.2">
      <c r="A160" s="131"/>
      <c r="B160" s="131"/>
      <c r="C160" s="131"/>
      <c r="D160" s="131"/>
      <c r="E160" s="131"/>
      <c r="F160" s="131"/>
      <c r="G160" s="131"/>
      <c r="H160" s="131"/>
      <c r="I160" s="131"/>
      <c r="J160" s="131"/>
    </row>
    <row r="161" spans="1:10" x14ac:dyDescent="0.2">
      <c r="A161" s="131"/>
      <c r="B161" s="131"/>
      <c r="C161" s="131"/>
      <c r="D161" s="131"/>
      <c r="E161" s="131"/>
      <c r="F161" s="131"/>
      <c r="G161" s="131"/>
      <c r="H161" s="131"/>
      <c r="I161" s="131"/>
      <c r="J161" s="131"/>
    </row>
    <row r="162" spans="1:10" x14ac:dyDescent="0.2">
      <c r="A162" s="131"/>
      <c r="B162" s="131"/>
      <c r="C162" s="131"/>
      <c r="D162" s="131"/>
      <c r="E162" s="131"/>
      <c r="F162" s="131"/>
      <c r="G162" s="131"/>
      <c r="H162" s="131"/>
      <c r="I162" s="131"/>
      <c r="J162" s="131"/>
    </row>
    <row r="163" spans="1:10" x14ac:dyDescent="0.2">
      <c r="A163" s="131"/>
      <c r="B163" s="131"/>
      <c r="C163" s="131"/>
      <c r="D163" s="131"/>
      <c r="E163" s="131"/>
      <c r="F163" s="131"/>
      <c r="G163" s="131"/>
      <c r="H163" s="131"/>
      <c r="I163" s="131"/>
      <c r="J163" s="131"/>
    </row>
    <row r="164" spans="1:10" x14ac:dyDescent="0.2">
      <c r="A164" s="131"/>
      <c r="B164" s="131"/>
      <c r="C164" s="131"/>
      <c r="D164" s="131"/>
      <c r="E164" s="131"/>
      <c r="F164" s="131"/>
      <c r="G164" s="131"/>
      <c r="H164" s="131"/>
      <c r="I164" s="131"/>
      <c r="J164" s="131"/>
    </row>
    <row r="165" spans="1:10" x14ac:dyDescent="0.2">
      <c r="A165" s="131"/>
      <c r="B165" s="131"/>
      <c r="C165" s="131"/>
      <c r="D165" s="131"/>
      <c r="E165" s="131"/>
      <c r="F165" s="131"/>
      <c r="G165" s="131"/>
      <c r="H165" s="131"/>
      <c r="I165" s="131"/>
      <c r="J165" s="131"/>
    </row>
    <row r="166" spans="1:10" x14ac:dyDescent="0.2">
      <c r="A166" s="131"/>
      <c r="B166" s="131"/>
      <c r="C166" s="131"/>
      <c r="D166" s="131"/>
      <c r="E166" s="131"/>
      <c r="F166" s="131"/>
      <c r="G166" s="131"/>
      <c r="H166" s="131"/>
      <c r="I166" s="131"/>
      <c r="J166" s="131"/>
    </row>
    <row r="167" spans="1:10" x14ac:dyDescent="0.2">
      <c r="A167" s="131"/>
      <c r="B167" s="131"/>
      <c r="C167" s="131"/>
      <c r="D167" s="131"/>
      <c r="E167" s="131"/>
      <c r="F167" s="131"/>
      <c r="G167" s="131"/>
      <c r="H167" s="131"/>
      <c r="I167" s="131"/>
      <c r="J167" s="131"/>
    </row>
    <row r="168" spans="1:10" x14ac:dyDescent="0.2">
      <c r="A168" s="131"/>
      <c r="B168" s="131"/>
      <c r="C168" s="131"/>
      <c r="D168" s="131"/>
      <c r="E168" s="131"/>
      <c r="F168" s="131"/>
      <c r="G168" s="131"/>
      <c r="H168" s="131"/>
      <c r="I168" s="131"/>
      <c r="J168" s="131"/>
    </row>
    <row r="169" spans="1:10" x14ac:dyDescent="0.2">
      <c r="A169" s="131"/>
      <c r="B169" s="131"/>
      <c r="C169" s="131"/>
      <c r="D169" s="131"/>
      <c r="E169" s="131"/>
      <c r="F169" s="131"/>
      <c r="G169" s="131"/>
      <c r="H169" s="131"/>
      <c r="I169" s="131"/>
      <c r="J169" s="131"/>
    </row>
    <row r="170" spans="1:10" x14ac:dyDescent="0.2">
      <c r="A170" s="131"/>
      <c r="B170" s="131"/>
      <c r="C170" s="131"/>
      <c r="D170" s="131"/>
      <c r="E170" s="131"/>
      <c r="F170" s="131"/>
      <c r="G170" s="131"/>
      <c r="H170" s="131"/>
      <c r="I170" s="131"/>
      <c r="J170" s="131"/>
    </row>
    <row r="171" spans="1:10" x14ac:dyDescent="0.2">
      <c r="A171" s="131"/>
      <c r="B171" s="131"/>
      <c r="C171" s="131"/>
      <c r="D171" s="131"/>
      <c r="E171" s="131"/>
      <c r="F171" s="131"/>
      <c r="G171" s="131"/>
      <c r="H171" s="131"/>
      <c r="I171" s="131"/>
      <c r="J171" s="131"/>
    </row>
    <row r="172" spans="1:10" x14ac:dyDescent="0.2">
      <c r="A172" s="131"/>
      <c r="B172" s="131"/>
      <c r="C172" s="131"/>
      <c r="D172" s="131"/>
      <c r="E172" s="131"/>
      <c r="F172" s="131"/>
      <c r="G172" s="131"/>
      <c r="H172" s="131"/>
      <c r="I172" s="131"/>
      <c r="J172" s="131"/>
    </row>
    <row r="173" spans="1:10" x14ac:dyDescent="0.2">
      <c r="A173" s="131"/>
      <c r="B173" s="131"/>
      <c r="C173" s="131"/>
      <c r="D173" s="131"/>
      <c r="E173" s="131"/>
      <c r="F173" s="131"/>
      <c r="G173" s="131"/>
      <c r="H173" s="131"/>
      <c r="I173" s="131"/>
      <c r="J173" s="131"/>
    </row>
    <row r="174" spans="1:10" x14ac:dyDescent="0.2">
      <c r="A174" s="131"/>
      <c r="B174" s="131"/>
      <c r="C174" s="131"/>
      <c r="D174" s="131"/>
      <c r="E174" s="131"/>
      <c r="F174" s="131"/>
      <c r="G174" s="131"/>
      <c r="H174" s="131"/>
      <c r="I174" s="131"/>
      <c r="J174" s="131"/>
    </row>
    <row r="175" spans="1:10" x14ac:dyDescent="0.2">
      <c r="A175" s="131"/>
      <c r="B175" s="131"/>
      <c r="C175" s="131"/>
      <c r="D175" s="131"/>
      <c r="E175" s="131"/>
      <c r="F175" s="131"/>
      <c r="G175" s="131"/>
      <c r="H175" s="131"/>
      <c r="I175" s="131"/>
      <c r="J175" s="131"/>
    </row>
    <row r="176" spans="1:10" x14ac:dyDescent="0.2">
      <c r="A176" s="131"/>
      <c r="B176" s="131"/>
      <c r="C176" s="131"/>
      <c r="D176" s="131"/>
      <c r="E176" s="131"/>
      <c r="F176" s="131"/>
      <c r="G176" s="131"/>
      <c r="H176" s="131"/>
      <c r="I176" s="131"/>
      <c r="J176" s="131"/>
    </row>
    <row r="177" spans="1:10" x14ac:dyDescent="0.2">
      <c r="A177" s="131"/>
      <c r="B177" s="131"/>
      <c r="C177" s="131"/>
      <c r="D177" s="131"/>
      <c r="E177" s="131"/>
      <c r="F177" s="131"/>
      <c r="G177" s="131"/>
      <c r="H177" s="131"/>
      <c r="I177" s="131"/>
      <c r="J177" s="131"/>
    </row>
    <row r="178" spans="1:10" x14ac:dyDescent="0.2">
      <c r="A178" s="131"/>
      <c r="B178" s="131"/>
      <c r="C178" s="131"/>
      <c r="D178" s="131"/>
      <c r="E178" s="131"/>
      <c r="F178" s="131"/>
      <c r="G178" s="131"/>
      <c r="H178" s="131"/>
      <c r="I178" s="131"/>
      <c r="J178" s="131"/>
    </row>
    <row r="179" spans="1:10" x14ac:dyDescent="0.2">
      <c r="A179" s="131"/>
      <c r="B179" s="131"/>
      <c r="C179" s="131"/>
      <c r="D179" s="131"/>
      <c r="E179" s="131"/>
      <c r="F179" s="131"/>
      <c r="G179" s="131"/>
      <c r="H179" s="131"/>
      <c r="I179" s="131"/>
      <c r="J179" s="131"/>
    </row>
    <row r="180" spans="1:10" x14ac:dyDescent="0.2">
      <c r="A180" s="131"/>
      <c r="B180" s="131"/>
      <c r="C180" s="131"/>
      <c r="D180" s="131"/>
      <c r="E180" s="131"/>
      <c r="F180" s="131"/>
      <c r="G180" s="131"/>
      <c r="H180" s="131"/>
      <c r="I180" s="131"/>
      <c r="J180" s="131"/>
    </row>
    <row r="181" spans="1:10" x14ac:dyDescent="0.2">
      <c r="A181" s="131"/>
      <c r="B181" s="131"/>
      <c r="C181" s="131"/>
      <c r="D181" s="131"/>
      <c r="E181" s="131"/>
      <c r="F181" s="131"/>
      <c r="G181" s="131"/>
      <c r="H181" s="131"/>
      <c r="I181" s="131"/>
      <c r="J181" s="131"/>
    </row>
    <row r="182" spans="1:10" x14ac:dyDescent="0.2">
      <c r="A182" s="131"/>
      <c r="B182" s="131"/>
      <c r="C182" s="131"/>
      <c r="D182" s="131"/>
      <c r="E182" s="131"/>
      <c r="F182" s="131"/>
      <c r="G182" s="131"/>
      <c r="H182" s="131"/>
      <c r="I182" s="131"/>
      <c r="J182" s="131"/>
    </row>
    <row r="183" spans="1:10" x14ac:dyDescent="0.2">
      <c r="A183" s="131"/>
      <c r="B183" s="131"/>
      <c r="C183" s="131"/>
      <c r="D183" s="131"/>
      <c r="E183" s="131"/>
      <c r="F183" s="131"/>
      <c r="G183" s="131"/>
      <c r="H183" s="131"/>
      <c r="I183" s="131"/>
      <c r="J183" s="131"/>
    </row>
    <row r="184" spans="1:10" x14ac:dyDescent="0.2">
      <c r="A184" s="131"/>
      <c r="B184" s="131"/>
      <c r="C184" s="131"/>
      <c r="D184" s="131"/>
      <c r="E184" s="131"/>
      <c r="F184" s="131"/>
      <c r="G184" s="131"/>
      <c r="H184" s="131"/>
      <c r="I184" s="131"/>
      <c r="J184" s="131"/>
    </row>
    <row r="185" spans="1:10" x14ac:dyDescent="0.2">
      <c r="A185" s="131"/>
      <c r="B185" s="131"/>
      <c r="C185" s="131"/>
      <c r="D185" s="131"/>
      <c r="E185" s="131"/>
      <c r="F185" s="131"/>
      <c r="G185" s="131"/>
      <c r="H185" s="131"/>
      <c r="I185" s="131"/>
      <c r="J185" s="131"/>
    </row>
    <row r="186" spans="1:10" x14ac:dyDescent="0.2">
      <c r="A186" s="131"/>
      <c r="B186" s="131"/>
      <c r="C186" s="131"/>
      <c r="D186" s="131"/>
      <c r="E186" s="131"/>
      <c r="F186" s="131"/>
      <c r="G186" s="131"/>
      <c r="H186" s="131"/>
      <c r="I186" s="131"/>
      <c r="J186" s="131"/>
    </row>
    <row r="187" spans="1:10" x14ac:dyDescent="0.2">
      <c r="A187" s="131"/>
      <c r="B187" s="131"/>
      <c r="C187" s="131"/>
      <c r="D187" s="131"/>
      <c r="E187" s="131"/>
      <c r="F187" s="131"/>
      <c r="G187" s="131"/>
      <c r="H187" s="131"/>
      <c r="I187" s="131"/>
      <c r="J187" s="131"/>
    </row>
    <row r="188" spans="1:10" x14ac:dyDescent="0.2">
      <c r="A188" s="131"/>
      <c r="B188" s="131"/>
      <c r="C188" s="131"/>
      <c r="D188" s="131"/>
      <c r="E188" s="131"/>
      <c r="F188" s="131"/>
      <c r="G188" s="131"/>
      <c r="H188" s="131"/>
      <c r="I188" s="131"/>
      <c r="J188" s="131"/>
    </row>
    <row r="189" spans="1:10" x14ac:dyDescent="0.2">
      <c r="A189" s="131"/>
      <c r="B189" s="131"/>
      <c r="C189" s="131"/>
      <c r="D189" s="131"/>
      <c r="E189" s="131"/>
      <c r="F189" s="131"/>
      <c r="G189" s="131"/>
      <c r="H189" s="131"/>
      <c r="I189" s="131"/>
      <c r="J189" s="131"/>
    </row>
    <row r="190" spans="1:10" x14ac:dyDescent="0.2">
      <c r="A190" s="131"/>
      <c r="B190" s="131"/>
      <c r="C190" s="131"/>
      <c r="D190" s="131"/>
      <c r="E190" s="131"/>
      <c r="F190" s="131"/>
      <c r="G190" s="131"/>
      <c r="H190" s="131"/>
      <c r="I190" s="131"/>
      <c r="J190" s="131"/>
    </row>
    <row r="191" spans="1:10" x14ac:dyDescent="0.2">
      <c r="A191" s="131"/>
      <c r="B191" s="131"/>
      <c r="C191" s="131"/>
      <c r="D191" s="131"/>
      <c r="E191" s="131"/>
      <c r="F191" s="131"/>
      <c r="G191" s="131"/>
      <c r="H191" s="131"/>
      <c r="I191" s="131"/>
      <c r="J191" s="131"/>
    </row>
    <row r="192" spans="1:10" x14ac:dyDescent="0.2">
      <c r="A192" s="131"/>
      <c r="B192" s="131"/>
      <c r="C192" s="131"/>
      <c r="D192" s="131"/>
      <c r="E192" s="131"/>
      <c r="F192" s="131"/>
      <c r="G192" s="131"/>
      <c r="H192" s="131"/>
      <c r="I192" s="131"/>
      <c r="J192" s="131"/>
    </row>
    <row r="193" spans="1:10" x14ac:dyDescent="0.2">
      <c r="A193" s="131"/>
      <c r="B193" s="131"/>
      <c r="C193" s="131"/>
      <c r="D193" s="131"/>
      <c r="E193" s="131"/>
      <c r="F193" s="131"/>
      <c r="G193" s="131"/>
      <c r="H193" s="131"/>
      <c r="I193" s="131"/>
      <c r="J193" s="131"/>
    </row>
    <row r="194" spans="1:10" x14ac:dyDescent="0.2">
      <c r="A194" s="131"/>
      <c r="B194" s="131"/>
      <c r="C194" s="131"/>
      <c r="D194" s="131"/>
      <c r="E194" s="131"/>
      <c r="F194" s="131"/>
      <c r="G194" s="131"/>
      <c r="H194" s="131"/>
      <c r="I194" s="131"/>
      <c r="J194" s="131"/>
    </row>
    <row r="195" spans="1:10" x14ac:dyDescent="0.2">
      <c r="A195" s="131"/>
      <c r="B195" s="131"/>
      <c r="C195" s="131"/>
      <c r="D195" s="131"/>
      <c r="E195" s="131"/>
      <c r="F195" s="131"/>
      <c r="G195" s="131"/>
      <c r="H195" s="131"/>
      <c r="I195" s="131"/>
      <c r="J195" s="131"/>
    </row>
    <row r="196" spans="1:10" x14ac:dyDescent="0.2">
      <c r="A196" s="131"/>
      <c r="B196" s="131"/>
      <c r="C196" s="131"/>
      <c r="D196" s="131"/>
      <c r="E196" s="131"/>
      <c r="F196" s="131"/>
      <c r="G196" s="131"/>
      <c r="H196" s="131"/>
      <c r="I196" s="131"/>
      <c r="J196" s="131"/>
    </row>
    <row r="197" spans="1:10" x14ac:dyDescent="0.2">
      <c r="A197" s="131"/>
      <c r="B197" s="131"/>
      <c r="C197" s="131"/>
      <c r="D197" s="131"/>
      <c r="E197" s="131"/>
      <c r="F197" s="131"/>
      <c r="G197" s="131"/>
      <c r="H197" s="131"/>
      <c r="I197" s="131"/>
      <c r="J197" s="131"/>
    </row>
    <row r="198" spans="1:10" x14ac:dyDescent="0.2">
      <c r="A198" s="131"/>
      <c r="B198" s="131"/>
      <c r="C198" s="131"/>
      <c r="D198" s="131"/>
      <c r="E198" s="131"/>
      <c r="F198" s="131"/>
      <c r="G198" s="131"/>
      <c r="H198" s="131"/>
      <c r="I198" s="131"/>
      <c r="J198" s="131"/>
    </row>
    <row r="199" spans="1:10" x14ac:dyDescent="0.2">
      <c r="A199" s="131"/>
      <c r="B199" s="131"/>
      <c r="C199" s="131"/>
      <c r="D199" s="131"/>
      <c r="E199" s="131"/>
      <c r="F199" s="131"/>
      <c r="G199" s="131"/>
      <c r="H199" s="131"/>
      <c r="I199" s="131"/>
      <c r="J199" s="131"/>
    </row>
    <row r="200" spans="1:10" x14ac:dyDescent="0.2">
      <c r="A200" s="131"/>
      <c r="B200" s="131"/>
      <c r="C200" s="131"/>
      <c r="D200" s="131"/>
      <c r="E200" s="131"/>
      <c r="F200" s="131"/>
      <c r="G200" s="131"/>
      <c r="H200" s="131"/>
      <c r="I200" s="131"/>
      <c r="J200" s="131"/>
    </row>
    <row r="201" spans="1:10" x14ac:dyDescent="0.2">
      <c r="A201" s="131"/>
      <c r="B201" s="131"/>
      <c r="C201" s="131"/>
      <c r="D201" s="131"/>
      <c r="E201" s="131"/>
      <c r="F201" s="131"/>
      <c r="G201" s="131"/>
      <c r="H201" s="131"/>
      <c r="I201" s="131"/>
      <c r="J201" s="131"/>
    </row>
    <row r="202" spans="1:10" x14ac:dyDescent="0.2">
      <c r="A202" s="131"/>
      <c r="B202" s="131"/>
      <c r="C202" s="131"/>
      <c r="D202" s="131"/>
      <c r="E202" s="131"/>
      <c r="F202" s="131"/>
      <c r="G202" s="131"/>
      <c r="H202" s="131"/>
      <c r="I202" s="131"/>
      <c r="J202" s="131"/>
    </row>
    <row r="203" spans="1:10" x14ac:dyDescent="0.2">
      <c r="A203" s="131"/>
      <c r="B203" s="131"/>
      <c r="C203" s="131"/>
      <c r="D203" s="131"/>
      <c r="E203" s="131"/>
      <c r="F203" s="131"/>
      <c r="G203" s="131"/>
      <c r="H203" s="131"/>
      <c r="I203" s="131"/>
      <c r="J203" s="131"/>
    </row>
    <row r="204" spans="1:10" x14ac:dyDescent="0.2">
      <c r="A204" s="131"/>
      <c r="B204" s="131"/>
      <c r="C204" s="131"/>
      <c r="D204" s="131"/>
      <c r="E204" s="131"/>
      <c r="F204" s="131"/>
      <c r="G204" s="131"/>
      <c r="H204" s="131"/>
      <c r="I204" s="131"/>
      <c r="J204" s="131"/>
    </row>
    <row r="205" spans="1:10" x14ac:dyDescent="0.2">
      <c r="A205" s="131"/>
      <c r="B205" s="131"/>
      <c r="C205" s="131"/>
      <c r="D205" s="131"/>
      <c r="E205" s="131"/>
      <c r="F205" s="131"/>
      <c r="G205" s="131"/>
      <c r="H205" s="131"/>
      <c r="I205" s="131"/>
      <c r="J205" s="131"/>
    </row>
    <row r="206" spans="1:10" x14ac:dyDescent="0.2">
      <c r="A206" s="131"/>
      <c r="B206" s="131"/>
      <c r="C206" s="131"/>
      <c r="D206" s="131"/>
      <c r="E206" s="131"/>
      <c r="F206" s="131"/>
      <c r="G206" s="131"/>
      <c r="H206" s="131"/>
      <c r="I206" s="131"/>
      <c r="J206" s="131"/>
    </row>
    <row r="207" spans="1:10" x14ac:dyDescent="0.2">
      <c r="A207" s="131"/>
      <c r="B207" s="131"/>
      <c r="C207" s="131"/>
      <c r="D207" s="131"/>
      <c r="E207" s="131"/>
      <c r="F207" s="131"/>
      <c r="G207" s="131"/>
      <c r="H207" s="131"/>
      <c r="I207" s="131"/>
      <c r="J207" s="131"/>
    </row>
    <row r="208" spans="1:10" x14ac:dyDescent="0.2">
      <c r="A208" s="131"/>
      <c r="B208" s="131"/>
      <c r="C208" s="131"/>
      <c r="D208" s="131"/>
      <c r="E208" s="131"/>
      <c r="F208" s="131"/>
      <c r="G208" s="131"/>
      <c r="H208" s="131"/>
      <c r="I208" s="131"/>
      <c r="J208" s="131"/>
    </row>
    <row r="209" spans="1:10" x14ac:dyDescent="0.2">
      <c r="A209" s="131"/>
      <c r="B209" s="131"/>
      <c r="C209" s="131"/>
      <c r="D209" s="131"/>
      <c r="E209" s="131"/>
      <c r="F209" s="131"/>
      <c r="G209" s="131"/>
      <c r="H209" s="131"/>
      <c r="I209" s="131"/>
      <c r="J209" s="131"/>
    </row>
    <row r="210" spans="1:10" x14ac:dyDescent="0.2">
      <c r="A210" s="131"/>
      <c r="B210" s="131"/>
      <c r="C210" s="131"/>
      <c r="D210" s="131"/>
      <c r="E210" s="131"/>
      <c r="F210" s="131"/>
      <c r="G210" s="131"/>
      <c r="H210" s="131"/>
      <c r="I210" s="131"/>
      <c r="J210" s="131"/>
    </row>
    <row r="211" spans="1:10" x14ac:dyDescent="0.2">
      <c r="A211" s="131"/>
      <c r="B211" s="131"/>
      <c r="C211" s="131"/>
      <c r="D211" s="131"/>
      <c r="E211" s="131"/>
      <c r="F211" s="131"/>
      <c r="G211" s="131"/>
      <c r="H211" s="131"/>
      <c r="I211" s="131"/>
      <c r="J211" s="131"/>
    </row>
    <row r="212" spans="1:10" x14ac:dyDescent="0.2">
      <c r="A212" s="131"/>
      <c r="B212" s="131"/>
      <c r="C212" s="131"/>
      <c r="D212" s="131"/>
      <c r="E212" s="131"/>
      <c r="F212" s="131"/>
      <c r="G212" s="131"/>
      <c r="H212" s="131"/>
      <c r="I212" s="131"/>
      <c r="J212" s="131"/>
    </row>
    <row r="213" spans="1:10" x14ac:dyDescent="0.2">
      <c r="A213" s="131"/>
      <c r="B213" s="131"/>
      <c r="C213" s="131"/>
      <c r="D213" s="131"/>
      <c r="E213" s="131"/>
      <c r="F213" s="131"/>
      <c r="G213" s="131"/>
      <c r="H213" s="131"/>
      <c r="I213" s="131"/>
      <c r="J213" s="131"/>
    </row>
    <row r="214" spans="1:10" x14ac:dyDescent="0.2">
      <c r="A214" s="131"/>
      <c r="B214" s="131"/>
      <c r="C214" s="131"/>
      <c r="D214" s="131"/>
      <c r="E214" s="131"/>
      <c r="F214" s="131"/>
      <c r="G214" s="131"/>
      <c r="H214" s="131"/>
      <c r="I214" s="131"/>
      <c r="J214" s="131"/>
    </row>
    <row r="215" spans="1:10" x14ac:dyDescent="0.2">
      <c r="A215" s="131"/>
      <c r="B215" s="131"/>
      <c r="C215" s="131"/>
      <c r="D215" s="131"/>
      <c r="E215" s="131"/>
      <c r="F215" s="131"/>
      <c r="G215" s="131"/>
      <c r="H215" s="131"/>
      <c r="I215" s="131"/>
      <c r="J215" s="131"/>
    </row>
    <row r="216" spans="1:10" x14ac:dyDescent="0.2">
      <c r="A216" s="131"/>
      <c r="B216" s="131"/>
      <c r="C216" s="131"/>
      <c r="D216" s="131"/>
      <c r="E216" s="131"/>
      <c r="F216" s="131"/>
      <c r="G216" s="131"/>
      <c r="H216" s="131"/>
      <c r="I216" s="131"/>
      <c r="J216" s="131"/>
    </row>
    <row r="217" spans="1:10" x14ac:dyDescent="0.2">
      <c r="A217" s="131"/>
      <c r="B217" s="131"/>
      <c r="C217" s="131"/>
      <c r="D217" s="131"/>
      <c r="E217" s="131"/>
      <c r="F217" s="131"/>
      <c r="G217" s="131"/>
      <c r="H217" s="131"/>
      <c r="I217" s="131"/>
      <c r="J217" s="131"/>
    </row>
    <row r="218" spans="1:10" x14ac:dyDescent="0.2">
      <c r="A218" s="131"/>
      <c r="B218" s="131"/>
      <c r="C218" s="131"/>
      <c r="D218" s="131"/>
      <c r="E218" s="131"/>
      <c r="F218" s="131"/>
      <c r="G218" s="131"/>
      <c r="H218" s="131"/>
      <c r="I218" s="131"/>
      <c r="J218" s="131"/>
    </row>
    <row r="219" spans="1:10" x14ac:dyDescent="0.2">
      <c r="A219" s="131"/>
      <c r="B219" s="131"/>
      <c r="C219" s="131"/>
      <c r="D219" s="131"/>
      <c r="E219" s="131"/>
      <c r="F219" s="131"/>
      <c r="G219" s="131"/>
      <c r="H219" s="131"/>
      <c r="I219" s="131"/>
      <c r="J219" s="131"/>
    </row>
    <row r="220" spans="1:10" x14ac:dyDescent="0.2">
      <c r="A220" s="131"/>
      <c r="B220" s="131"/>
      <c r="C220" s="131"/>
      <c r="D220" s="131"/>
      <c r="E220" s="131"/>
      <c r="F220" s="131"/>
      <c r="G220" s="131"/>
      <c r="H220" s="131"/>
      <c r="I220" s="131"/>
      <c r="J220" s="131"/>
    </row>
    <row r="221" spans="1:10" x14ac:dyDescent="0.2">
      <c r="A221" s="131"/>
      <c r="B221" s="131"/>
      <c r="C221" s="131"/>
      <c r="D221" s="131"/>
      <c r="E221" s="131"/>
      <c r="F221" s="131"/>
      <c r="G221" s="131"/>
      <c r="H221" s="131"/>
      <c r="I221" s="131"/>
      <c r="J221" s="131"/>
    </row>
    <row r="222" spans="1:10" x14ac:dyDescent="0.2">
      <c r="A222" s="131"/>
      <c r="B222" s="131"/>
      <c r="C222" s="131"/>
      <c r="D222" s="131"/>
      <c r="E222" s="131"/>
      <c r="F222" s="131"/>
      <c r="G222" s="131"/>
      <c r="H222" s="131"/>
      <c r="I222" s="131"/>
      <c r="J222" s="131"/>
    </row>
    <row r="223" spans="1:10" x14ac:dyDescent="0.2">
      <c r="A223" s="131"/>
      <c r="B223" s="131"/>
      <c r="C223" s="131"/>
      <c r="D223" s="131"/>
      <c r="E223" s="131"/>
      <c r="F223" s="131"/>
      <c r="G223" s="131"/>
      <c r="H223" s="131"/>
      <c r="I223" s="131"/>
      <c r="J223" s="131"/>
    </row>
    <row r="224" spans="1:10" x14ac:dyDescent="0.2">
      <c r="A224" s="131"/>
      <c r="B224" s="131"/>
      <c r="C224" s="131"/>
      <c r="D224" s="131"/>
      <c r="E224" s="131"/>
      <c r="F224" s="131"/>
      <c r="G224" s="131"/>
      <c r="H224" s="131"/>
      <c r="I224" s="131"/>
      <c r="J224" s="131"/>
    </row>
    <row r="225" spans="1:10" x14ac:dyDescent="0.2">
      <c r="A225" s="131"/>
      <c r="B225" s="131"/>
      <c r="C225" s="131"/>
      <c r="D225" s="131"/>
      <c r="E225" s="131"/>
      <c r="F225" s="131"/>
      <c r="G225" s="131"/>
      <c r="H225" s="131"/>
      <c r="I225" s="131"/>
      <c r="J225" s="131"/>
    </row>
    <row r="226" spans="1:10" x14ac:dyDescent="0.2">
      <c r="A226" s="131"/>
      <c r="B226" s="131"/>
      <c r="C226" s="131"/>
      <c r="D226" s="131"/>
      <c r="E226" s="131"/>
      <c r="F226" s="131"/>
      <c r="G226" s="131"/>
      <c r="H226" s="131"/>
      <c r="I226" s="131"/>
      <c r="J226" s="131"/>
    </row>
    <row r="227" spans="1:10" x14ac:dyDescent="0.2">
      <c r="A227" s="131"/>
      <c r="B227" s="131"/>
      <c r="C227" s="131"/>
      <c r="D227" s="131"/>
      <c r="E227" s="131"/>
      <c r="F227" s="131"/>
      <c r="G227" s="131"/>
      <c r="H227" s="131"/>
      <c r="I227" s="131"/>
      <c r="J227" s="131"/>
    </row>
    <row r="228" spans="1:10" x14ac:dyDescent="0.2">
      <c r="A228" s="131"/>
      <c r="B228" s="131"/>
      <c r="C228" s="131"/>
      <c r="D228" s="131"/>
      <c r="E228" s="131"/>
      <c r="F228" s="131"/>
      <c r="G228" s="131"/>
      <c r="H228" s="131"/>
      <c r="I228" s="131"/>
      <c r="J228" s="131"/>
    </row>
    <row r="229" spans="1:10" x14ac:dyDescent="0.2">
      <c r="A229" s="131"/>
      <c r="B229" s="131"/>
      <c r="C229" s="131"/>
      <c r="D229" s="131"/>
      <c r="E229" s="131"/>
      <c r="F229" s="131"/>
      <c r="G229" s="131"/>
      <c r="H229" s="131"/>
      <c r="I229" s="131"/>
      <c r="J229" s="131"/>
    </row>
    <row r="230" spans="1:10" x14ac:dyDescent="0.2">
      <c r="A230" s="131"/>
      <c r="B230" s="131"/>
      <c r="C230" s="131"/>
      <c r="D230" s="131"/>
      <c r="E230" s="131"/>
      <c r="F230" s="131"/>
      <c r="G230" s="131"/>
      <c r="H230" s="131"/>
      <c r="I230" s="131"/>
      <c r="J230" s="131"/>
    </row>
    <row r="231" spans="1:10" x14ac:dyDescent="0.2">
      <c r="A231" s="131"/>
      <c r="B231" s="131"/>
      <c r="C231" s="131"/>
      <c r="D231" s="131"/>
      <c r="E231" s="131"/>
      <c r="F231" s="131"/>
      <c r="G231" s="131"/>
      <c r="H231" s="131"/>
      <c r="I231" s="131"/>
      <c r="J231" s="131"/>
    </row>
    <row r="232" spans="1:10" x14ac:dyDescent="0.2">
      <c r="A232" s="131"/>
      <c r="B232" s="131"/>
      <c r="C232" s="131"/>
      <c r="D232" s="131"/>
      <c r="E232" s="131"/>
      <c r="F232" s="131"/>
      <c r="G232" s="131"/>
      <c r="H232" s="131"/>
      <c r="I232" s="131"/>
      <c r="J232" s="131"/>
    </row>
    <row r="233" spans="1:10" x14ac:dyDescent="0.2">
      <c r="A233" s="131"/>
      <c r="B233" s="131"/>
      <c r="C233" s="131"/>
      <c r="D233" s="131"/>
      <c r="E233" s="131"/>
      <c r="F233" s="131"/>
      <c r="G233" s="131"/>
      <c r="H233" s="131"/>
      <c r="I233" s="131"/>
      <c r="J233" s="131"/>
    </row>
    <row r="234" spans="1:10" x14ac:dyDescent="0.2">
      <c r="A234" s="131"/>
      <c r="B234" s="131"/>
      <c r="C234" s="131"/>
      <c r="D234" s="131"/>
      <c r="E234" s="131"/>
      <c r="F234" s="131"/>
      <c r="G234" s="131"/>
      <c r="H234" s="131"/>
      <c r="I234" s="131"/>
      <c r="J234" s="131"/>
    </row>
    <row r="235" spans="1:10" x14ac:dyDescent="0.2">
      <c r="A235" s="131"/>
      <c r="B235" s="131"/>
      <c r="C235" s="131"/>
      <c r="D235" s="131"/>
      <c r="E235" s="131"/>
      <c r="F235" s="131"/>
      <c r="G235" s="131"/>
      <c r="H235" s="131"/>
      <c r="I235" s="131"/>
      <c r="J235" s="131"/>
    </row>
    <row r="236" spans="1:10" x14ac:dyDescent="0.2">
      <c r="A236" s="131"/>
      <c r="B236" s="131"/>
      <c r="C236" s="131"/>
      <c r="D236" s="131"/>
      <c r="E236" s="131"/>
      <c r="F236" s="131"/>
      <c r="G236" s="131"/>
      <c r="H236" s="131"/>
      <c r="I236" s="131"/>
      <c r="J236" s="131"/>
    </row>
    <row r="237" spans="1:10" x14ac:dyDescent="0.2">
      <c r="A237" s="131"/>
      <c r="B237" s="131"/>
      <c r="C237" s="131"/>
      <c r="D237" s="131"/>
      <c r="E237" s="131"/>
      <c r="F237" s="131"/>
      <c r="G237" s="131"/>
      <c r="H237" s="131"/>
      <c r="I237" s="131"/>
      <c r="J237" s="131"/>
    </row>
    <row r="238" spans="1:10" x14ac:dyDescent="0.2">
      <c r="A238" s="131"/>
      <c r="B238" s="131"/>
      <c r="C238" s="131"/>
      <c r="D238" s="131"/>
      <c r="E238" s="131"/>
      <c r="F238" s="131"/>
      <c r="G238" s="131"/>
      <c r="H238" s="131"/>
      <c r="I238" s="131"/>
      <c r="J238" s="131"/>
    </row>
    <row r="239" spans="1:10" x14ac:dyDescent="0.2">
      <c r="A239" s="131"/>
      <c r="B239" s="131"/>
      <c r="C239" s="131"/>
      <c r="D239" s="131"/>
      <c r="E239" s="131"/>
      <c r="F239" s="131"/>
      <c r="G239" s="131"/>
      <c r="H239" s="131"/>
      <c r="I239" s="131"/>
      <c r="J239" s="131"/>
    </row>
    <row r="240" spans="1:10" x14ac:dyDescent="0.2">
      <c r="A240" s="131"/>
      <c r="B240" s="131"/>
      <c r="C240" s="131"/>
      <c r="D240" s="131"/>
      <c r="E240" s="131"/>
      <c r="F240" s="131"/>
      <c r="G240" s="131"/>
      <c r="H240" s="131"/>
      <c r="I240" s="131"/>
      <c r="J240" s="131"/>
    </row>
    <row r="241" spans="1:10" x14ac:dyDescent="0.2">
      <c r="A241" s="131"/>
      <c r="B241" s="131"/>
      <c r="C241" s="131"/>
      <c r="D241" s="131"/>
      <c r="E241" s="131"/>
      <c r="F241" s="131"/>
      <c r="G241" s="131"/>
      <c r="H241" s="131"/>
      <c r="I241" s="131"/>
      <c r="J241" s="131"/>
    </row>
    <row r="242" spans="1:10" x14ac:dyDescent="0.2">
      <c r="A242" s="131"/>
      <c r="B242" s="131"/>
      <c r="C242" s="131"/>
      <c r="D242" s="131"/>
      <c r="E242" s="131"/>
      <c r="F242" s="131"/>
      <c r="G242" s="131"/>
      <c r="H242" s="131"/>
      <c r="I242" s="131"/>
      <c r="J242" s="131"/>
    </row>
    <row r="243" spans="1:10" x14ac:dyDescent="0.2">
      <c r="A243" s="131"/>
      <c r="B243" s="131"/>
      <c r="C243" s="131"/>
      <c r="D243" s="131"/>
      <c r="E243" s="131"/>
      <c r="F243" s="131"/>
      <c r="G243" s="131"/>
      <c r="H243" s="131"/>
      <c r="I243" s="131"/>
      <c r="J243" s="131"/>
    </row>
    <row r="244" spans="1:10" x14ac:dyDescent="0.2">
      <c r="A244" s="131"/>
      <c r="B244" s="131"/>
      <c r="C244" s="131"/>
      <c r="D244" s="131"/>
      <c r="E244" s="131"/>
      <c r="F244" s="131"/>
      <c r="G244" s="131"/>
      <c r="H244" s="131"/>
      <c r="I244" s="131"/>
      <c r="J244" s="131"/>
    </row>
    <row r="245" spans="1:10" x14ac:dyDescent="0.2">
      <c r="A245" s="131"/>
      <c r="B245" s="131"/>
      <c r="C245" s="131"/>
      <c r="D245" s="131"/>
      <c r="E245" s="131"/>
      <c r="F245" s="131"/>
      <c r="G245" s="131"/>
      <c r="H245" s="131"/>
      <c r="I245" s="131"/>
      <c r="J245" s="131"/>
    </row>
    <row r="246" spans="1:10" x14ac:dyDescent="0.2">
      <c r="A246" s="131"/>
      <c r="B246" s="131"/>
      <c r="C246" s="131"/>
      <c r="D246" s="131"/>
      <c r="E246" s="131"/>
      <c r="F246" s="131"/>
      <c r="G246" s="131"/>
      <c r="H246" s="131"/>
      <c r="I246" s="131"/>
      <c r="J246" s="131"/>
    </row>
    <row r="247" spans="1:10" x14ac:dyDescent="0.2">
      <c r="A247" s="131"/>
      <c r="B247" s="131"/>
      <c r="C247" s="131"/>
      <c r="D247" s="131"/>
      <c r="E247" s="131"/>
      <c r="F247" s="131"/>
      <c r="G247" s="131"/>
      <c r="H247" s="131"/>
      <c r="I247" s="131"/>
      <c r="J247" s="131"/>
    </row>
    <row r="248" spans="1:10" x14ac:dyDescent="0.2">
      <c r="A248" s="131"/>
      <c r="B248" s="131"/>
      <c r="C248" s="131"/>
      <c r="D248" s="131"/>
      <c r="E248" s="131"/>
      <c r="F248" s="131"/>
      <c r="G248" s="131"/>
      <c r="H248" s="131"/>
      <c r="I248" s="131"/>
      <c r="J248" s="131"/>
    </row>
    <row r="249" spans="1:10" x14ac:dyDescent="0.2">
      <c r="A249" s="131"/>
      <c r="B249" s="131"/>
      <c r="C249" s="131"/>
      <c r="D249" s="131"/>
      <c r="E249" s="131"/>
      <c r="F249" s="131"/>
      <c r="G249" s="131"/>
      <c r="H249" s="131"/>
      <c r="I249" s="131"/>
      <c r="J249" s="131"/>
    </row>
    <row r="250" spans="1:10" x14ac:dyDescent="0.2">
      <c r="A250" s="131"/>
      <c r="B250" s="131"/>
      <c r="C250" s="131"/>
      <c r="D250" s="131"/>
      <c r="E250" s="131"/>
      <c r="F250" s="131"/>
      <c r="G250" s="131"/>
      <c r="H250" s="131"/>
      <c r="I250" s="131"/>
      <c r="J250" s="131"/>
    </row>
    <row r="251" spans="1:10" x14ac:dyDescent="0.2">
      <c r="A251" s="131"/>
      <c r="B251" s="131"/>
      <c r="C251" s="131"/>
      <c r="D251" s="131"/>
      <c r="E251" s="131"/>
      <c r="F251" s="131"/>
      <c r="G251" s="131"/>
      <c r="H251" s="131"/>
      <c r="I251" s="131"/>
      <c r="J251" s="131"/>
    </row>
    <row r="252" spans="1:10" x14ac:dyDescent="0.2">
      <c r="A252" s="131"/>
      <c r="B252" s="131"/>
      <c r="C252" s="131"/>
      <c r="D252" s="131"/>
      <c r="E252" s="131"/>
      <c r="F252" s="131"/>
      <c r="G252" s="131"/>
      <c r="H252" s="131"/>
      <c r="I252" s="131"/>
      <c r="J252" s="131"/>
    </row>
    <row r="253" spans="1:10" x14ac:dyDescent="0.2">
      <c r="A253" s="131"/>
      <c r="B253" s="131"/>
      <c r="C253" s="131"/>
      <c r="D253" s="131"/>
      <c r="E253" s="131"/>
      <c r="F253" s="131"/>
      <c r="G253" s="131"/>
      <c r="H253" s="131"/>
      <c r="I253" s="131"/>
      <c r="J253" s="131"/>
    </row>
    <row r="254" spans="1:10" x14ac:dyDescent="0.2">
      <c r="A254" s="131"/>
      <c r="B254" s="131"/>
      <c r="C254" s="131"/>
      <c r="D254" s="131"/>
      <c r="E254" s="131"/>
      <c r="F254" s="131"/>
      <c r="G254" s="131"/>
      <c r="H254" s="131"/>
      <c r="I254" s="131"/>
      <c r="J254" s="131"/>
    </row>
    <row r="255" spans="1:10" x14ac:dyDescent="0.2">
      <c r="A255" s="131"/>
      <c r="B255" s="131"/>
      <c r="C255" s="131"/>
      <c r="D255" s="131"/>
      <c r="E255" s="131"/>
      <c r="F255" s="131"/>
      <c r="G255" s="131"/>
      <c r="H255" s="131"/>
      <c r="I255" s="131"/>
      <c r="J255" s="131"/>
    </row>
    <row r="256" spans="1:10" x14ac:dyDescent="0.2">
      <c r="A256" s="131"/>
      <c r="B256" s="131"/>
      <c r="C256" s="131"/>
      <c r="D256" s="131"/>
      <c r="E256" s="131"/>
      <c r="F256" s="131"/>
      <c r="G256" s="131"/>
      <c r="H256" s="131"/>
      <c r="I256" s="131"/>
      <c r="J256" s="131"/>
    </row>
    <row r="257" spans="1:10" x14ac:dyDescent="0.2">
      <c r="A257" s="131"/>
      <c r="B257" s="131"/>
      <c r="C257" s="131"/>
      <c r="D257" s="131"/>
      <c r="E257" s="131"/>
      <c r="F257" s="131"/>
      <c r="G257" s="131"/>
      <c r="H257" s="131"/>
      <c r="I257" s="131"/>
      <c r="J257" s="131"/>
    </row>
    <row r="258" spans="1:10" x14ac:dyDescent="0.2">
      <c r="A258" s="131"/>
      <c r="B258" s="131"/>
      <c r="C258" s="131"/>
      <c r="D258" s="131"/>
      <c r="E258" s="131"/>
      <c r="F258" s="131"/>
      <c r="G258" s="131"/>
      <c r="H258" s="131"/>
      <c r="I258" s="131"/>
      <c r="J258" s="131"/>
    </row>
    <row r="259" spans="1:10" x14ac:dyDescent="0.2">
      <c r="A259" s="131"/>
      <c r="B259" s="131"/>
      <c r="C259" s="131"/>
      <c r="D259" s="131"/>
      <c r="E259" s="131"/>
      <c r="F259" s="131"/>
      <c r="G259" s="131"/>
      <c r="H259" s="131"/>
      <c r="I259" s="131"/>
      <c r="J259" s="131"/>
    </row>
    <row r="260" spans="1:10" x14ac:dyDescent="0.2">
      <c r="A260" s="131"/>
      <c r="B260" s="131"/>
      <c r="C260" s="131"/>
      <c r="D260" s="131"/>
      <c r="E260" s="131"/>
      <c r="F260" s="131"/>
      <c r="G260" s="131"/>
      <c r="H260" s="131"/>
      <c r="I260" s="131"/>
      <c r="J260" s="131"/>
    </row>
    <row r="261" spans="1:10" x14ac:dyDescent="0.2">
      <c r="A261" s="131"/>
      <c r="B261" s="131"/>
      <c r="C261" s="131"/>
      <c r="D261" s="131"/>
      <c r="E261" s="131"/>
      <c r="F261" s="131"/>
      <c r="G261" s="131"/>
      <c r="H261" s="131"/>
      <c r="I261" s="131"/>
      <c r="J261" s="131"/>
    </row>
    <row r="262" spans="1:10" x14ac:dyDescent="0.2">
      <c r="A262" s="131"/>
      <c r="B262" s="131"/>
      <c r="C262" s="131"/>
      <c r="D262" s="131"/>
      <c r="E262" s="131"/>
      <c r="F262" s="131"/>
      <c r="G262" s="131"/>
      <c r="H262" s="131"/>
      <c r="I262" s="131"/>
      <c r="J262" s="131"/>
    </row>
    <row r="263" spans="1:10" x14ac:dyDescent="0.2">
      <c r="A263" s="131"/>
      <c r="B263" s="131"/>
      <c r="C263" s="131"/>
      <c r="D263" s="131"/>
      <c r="E263" s="131"/>
      <c r="F263" s="131"/>
      <c r="G263" s="131"/>
      <c r="H263" s="131"/>
      <c r="I263" s="131"/>
      <c r="J263" s="131"/>
    </row>
    <row r="264" spans="1:10" x14ac:dyDescent="0.2">
      <c r="A264" s="131"/>
      <c r="B264" s="131"/>
      <c r="C264" s="131"/>
      <c r="D264" s="131"/>
      <c r="E264" s="131"/>
      <c r="F264" s="131"/>
      <c r="G264" s="131"/>
      <c r="H264" s="131"/>
      <c r="I264" s="131"/>
      <c r="J264" s="131"/>
    </row>
    <row r="265" spans="1:10" x14ac:dyDescent="0.2">
      <c r="A265" s="131"/>
      <c r="B265" s="131"/>
      <c r="C265" s="131"/>
      <c r="D265" s="131"/>
      <c r="E265" s="131"/>
      <c r="F265" s="131"/>
      <c r="G265" s="131"/>
      <c r="H265" s="131"/>
      <c r="I265" s="131"/>
      <c r="J265" s="131"/>
    </row>
    <row r="266" spans="1:10" x14ac:dyDescent="0.2">
      <c r="A266" s="131"/>
      <c r="B266" s="131"/>
      <c r="C266" s="131"/>
      <c r="D266" s="131"/>
      <c r="E266" s="131"/>
      <c r="F266" s="131"/>
      <c r="G266" s="131"/>
      <c r="H266" s="131"/>
      <c r="I266" s="131"/>
      <c r="J266" s="131"/>
    </row>
    <row r="267" spans="1:10" x14ac:dyDescent="0.2">
      <c r="A267" s="131"/>
      <c r="B267" s="131"/>
      <c r="C267" s="131"/>
      <c r="D267" s="131"/>
      <c r="E267" s="131"/>
      <c r="F267" s="131"/>
      <c r="G267" s="131"/>
      <c r="H267" s="131"/>
      <c r="I267" s="131"/>
      <c r="J267" s="131"/>
    </row>
    <row r="268" spans="1:10" x14ac:dyDescent="0.2">
      <c r="A268" s="131"/>
      <c r="B268" s="131"/>
      <c r="C268" s="131"/>
      <c r="D268" s="131"/>
      <c r="E268" s="131"/>
      <c r="F268" s="131"/>
      <c r="G268" s="131"/>
      <c r="H268" s="131"/>
      <c r="I268" s="131"/>
      <c r="J268" s="131"/>
    </row>
    <row r="269" spans="1:10" x14ac:dyDescent="0.2">
      <c r="A269" s="131"/>
      <c r="B269" s="131"/>
      <c r="C269" s="131"/>
      <c r="D269" s="131"/>
      <c r="E269" s="131"/>
      <c r="F269" s="131"/>
      <c r="G269" s="131"/>
      <c r="H269" s="131"/>
      <c r="I269" s="131"/>
      <c r="J269" s="131"/>
    </row>
    <row r="270" spans="1:10" x14ac:dyDescent="0.2">
      <c r="A270" s="131"/>
      <c r="B270" s="131"/>
      <c r="C270" s="131"/>
      <c r="D270" s="131"/>
      <c r="E270" s="131"/>
      <c r="F270" s="131"/>
      <c r="G270" s="131"/>
      <c r="H270" s="131"/>
      <c r="I270" s="131"/>
      <c r="J270" s="131"/>
    </row>
    <row r="271" spans="1:10" x14ac:dyDescent="0.2">
      <c r="A271" s="131"/>
      <c r="B271" s="131"/>
      <c r="C271" s="131"/>
      <c r="D271" s="131"/>
      <c r="E271" s="131"/>
      <c r="F271" s="131"/>
      <c r="G271" s="131"/>
      <c r="H271" s="131"/>
      <c r="I271" s="131"/>
      <c r="J271" s="131"/>
    </row>
    <row r="272" spans="1:10" x14ac:dyDescent="0.2">
      <c r="A272" s="131"/>
      <c r="B272" s="131"/>
      <c r="C272" s="131"/>
      <c r="D272" s="131"/>
      <c r="E272" s="131"/>
      <c r="F272" s="131"/>
      <c r="G272" s="131"/>
      <c r="H272" s="131"/>
      <c r="I272" s="131"/>
      <c r="J272" s="131"/>
    </row>
    <row r="273" spans="1:10" x14ac:dyDescent="0.2">
      <c r="A273" s="131"/>
      <c r="B273" s="131"/>
      <c r="C273" s="131"/>
      <c r="D273" s="131"/>
      <c r="E273" s="131"/>
      <c r="F273" s="131"/>
      <c r="G273" s="131"/>
      <c r="H273" s="131"/>
      <c r="I273" s="131"/>
      <c r="J273" s="131"/>
    </row>
    <row r="274" spans="1:10" x14ac:dyDescent="0.2">
      <c r="A274" s="131"/>
      <c r="B274" s="131"/>
      <c r="C274" s="131"/>
      <c r="D274" s="131"/>
      <c r="E274" s="131"/>
      <c r="F274" s="131"/>
      <c r="G274" s="131"/>
      <c r="H274" s="131"/>
      <c r="I274" s="131"/>
      <c r="J274" s="131"/>
    </row>
    <row r="275" spans="1:10" x14ac:dyDescent="0.2">
      <c r="A275" s="131"/>
      <c r="B275" s="131"/>
      <c r="C275" s="131"/>
      <c r="D275" s="131"/>
      <c r="E275" s="131"/>
      <c r="F275" s="131"/>
      <c r="G275" s="131"/>
      <c r="H275" s="131"/>
      <c r="I275" s="131"/>
      <c r="J275" s="131"/>
    </row>
    <row r="276" spans="1:10" x14ac:dyDescent="0.2">
      <c r="A276" s="131"/>
      <c r="B276" s="131"/>
      <c r="C276" s="131"/>
      <c r="D276" s="131"/>
      <c r="E276" s="131"/>
      <c r="F276" s="131"/>
      <c r="G276" s="131"/>
      <c r="H276" s="131"/>
      <c r="I276" s="131"/>
      <c r="J276" s="131"/>
    </row>
    <row r="277" spans="1:10" x14ac:dyDescent="0.2">
      <c r="A277" s="131"/>
      <c r="B277" s="131"/>
      <c r="C277" s="131"/>
      <c r="D277" s="131"/>
      <c r="E277" s="131"/>
      <c r="F277" s="131"/>
      <c r="G277" s="131"/>
      <c r="H277" s="131"/>
      <c r="I277" s="131"/>
      <c r="J277" s="131"/>
    </row>
    <row r="278" spans="1:10" x14ac:dyDescent="0.2">
      <c r="A278" s="131"/>
      <c r="B278" s="131"/>
      <c r="C278" s="131"/>
      <c r="D278" s="131"/>
      <c r="E278" s="131"/>
      <c r="F278" s="131"/>
      <c r="G278" s="131"/>
      <c r="H278" s="131"/>
      <c r="I278" s="131"/>
      <c r="J278" s="131"/>
    </row>
    <row r="279" spans="1:10" x14ac:dyDescent="0.2">
      <c r="A279" s="131"/>
      <c r="B279" s="131"/>
      <c r="C279" s="131"/>
      <c r="D279" s="131"/>
      <c r="E279" s="131"/>
      <c r="F279" s="131"/>
      <c r="G279" s="131"/>
      <c r="H279" s="131"/>
      <c r="I279" s="131"/>
      <c r="J279" s="131"/>
    </row>
    <row r="280" spans="1:10" x14ac:dyDescent="0.2">
      <c r="A280" s="131"/>
      <c r="B280" s="131"/>
      <c r="C280" s="131"/>
      <c r="D280" s="131"/>
      <c r="E280" s="131"/>
      <c r="F280" s="131"/>
      <c r="G280" s="131"/>
      <c r="H280" s="131"/>
      <c r="I280" s="131"/>
      <c r="J280" s="131"/>
    </row>
    <row r="281" spans="1:10" x14ac:dyDescent="0.2">
      <c r="A281" s="131"/>
      <c r="B281" s="131"/>
      <c r="C281" s="131"/>
      <c r="D281" s="131"/>
      <c r="E281" s="131"/>
      <c r="F281" s="131"/>
      <c r="G281" s="131"/>
      <c r="H281" s="131"/>
      <c r="I281" s="131"/>
      <c r="J281" s="131"/>
    </row>
    <row r="282" spans="1:10" x14ac:dyDescent="0.2">
      <c r="A282" s="131"/>
      <c r="B282" s="131"/>
      <c r="C282" s="131"/>
      <c r="D282" s="131"/>
      <c r="E282" s="131"/>
      <c r="F282" s="131"/>
      <c r="G282" s="131"/>
      <c r="H282" s="131"/>
      <c r="I282" s="131"/>
      <c r="J282" s="131"/>
    </row>
    <row r="283" spans="1:10" x14ac:dyDescent="0.2">
      <c r="A283" s="131"/>
      <c r="B283" s="131"/>
      <c r="C283" s="131"/>
      <c r="D283" s="131"/>
      <c r="E283" s="131"/>
      <c r="F283" s="131"/>
      <c r="G283" s="131"/>
      <c r="H283" s="131"/>
      <c r="I283" s="131"/>
      <c r="J283" s="131"/>
    </row>
    <row r="284" spans="1:10" x14ac:dyDescent="0.2">
      <c r="A284" s="131"/>
      <c r="B284" s="131"/>
      <c r="C284" s="131"/>
      <c r="D284" s="131"/>
      <c r="E284" s="131"/>
      <c r="F284" s="131"/>
      <c r="G284" s="131"/>
      <c r="H284" s="131"/>
      <c r="I284" s="131"/>
      <c r="J284" s="131"/>
    </row>
    <row r="285" spans="1:10" x14ac:dyDescent="0.2">
      <c r="A285" s="131"/>
      <c r="B285" s="131"/>
      <c r="C285" s="131"/>
      <c r="D285" s="131"/>
      <c r="E285" s="131"/>
      <c r="F285" s="131"/>
      <c r="G285" s="131"/>
      <c r="H285" s="131"/>
      <c r="I285" s="131"/>
      <c r="J285" s="131"/>
    </row>
    <row r="286" spans="1:10" x14ac:dyDescent="0.2">
      <c r="A286" s="131"/>
      <c r="B286" s="131"/>
      <c r="C286" s="131"/>
      <c r="D286" s="131"/>
      <c r="E286" s="131"/>
      <c r="F286" s="131"/>
      <c r="G286" s="131"/>
      <c r="H286" s="131"/>
      <c r="I286" s="131"/>
      <c r="J286" s="131"/>
    </row>
    <row r="287" spans="1:10" x14ac:dyDescent="0.2">
      <c r="A287" s="131"/>
      <c r="B287" s="131"/>
      <c r="C287" s="131"/>
      <c r="D287" s="131"/>
      <c r="E287" s="131"/>
      <c r="F287" s="131"/>
      <c r="G287" s="131"/>
      <c r="H287" s="131"/>
      <c r="I287" s="131"/>
      <c r="J287" s="131"/>
    </row>
    <row r="288" spans="1:10" x14ac:dyDescent="0.2">
      <c r="A288" s="131"/>
      <c r="B288" s="131"/>
      <c r="C288" s="131"/>
      <c r="D288" s="131"/>
      <c r="E288" s="131"/>
      <c r="F288" s="131"/>
      <c r="G288" s="131"/>
      <c r="H288" s="131"/>
      <c r="I288" s="131"/>
      <c r="J288" s="131"/>
    </row>
    <row r="289" spans="1:10" x14ac:dyDescent="0.2">
      <c r="A289" s="131"/>
      <c r="B289" s="131"/>
      <c r="C289" s="131"/>
      <c r="D289" s="131"/>
      <c r="E289" s="131"/>
      <c r="F289" s="131"/>
      <c r="G289" s="131"/>
      <c r="H289" s="131"/>
      <c r="I289" s="131"/>
      <c r="J289" s="131"/>
    </row>
    <row r="290" spans="1:10" x14ac:dyDescent="0.2">
      <c r="A290" s="131"/>
      <c r="B290" s="131"/>
      <c r="C290" s="131"/>
      <c r="D290" s="131"/>
      <c r="E290" s="131"/>
      <c r="F290" s="131"/>
      <c r="G290" s="131"/>
      <c r="H290" s="131"/>
      <c r="I290" s="131"/>
      <c r="J290" s="131"/>
    </row>
    <row r="291" spans="1:10" x14ac:dyDescent="0.2">
      <c r="A291" s="131"/>
      <c r="B291" s="131"/>
      <c r="C291" s="131"/>
      <c r="D291" s="131"/>
      <c r="E291" s="131"/>
      <c r="F291" s="131"/>
      <c r="G291" s="131"/>
      <c r="H291" s="131"/>
      <c r="I291" s="131"/>
      <c r="J291" s="131"/>
    </row>
    <row r="292" spans="1:10" x14ac:dyDescent="0.2">
      <c r="A292" s="131"/>
      <c r="B292" s="131"/>
      <c r="C292" s="131"/>
      <c r="D292" s="131"/>
      <c r="E292" s="131"/>
      <c r="F292" s="131"/>
      <c r="G292" s="131"/>
      <c r="H292" s="131"/>
      <c r="I292" s="131"/>
      <c r="J292" s="131"/>
    </row>
    <row r="293" spans="1:10" x14ac:dyDescent="0.2">
      <c r="A293" s="131"/>
      <c r="B293" s="131"/>
      <c r="C293" s="131"/>
      <c r="D293" s="131"/>
      <c r="E293" s="131"/>
      <c r="F293" s="131"/>
      <c r="G293" s="131"/>
      <c r="H293" s="131"/>
      <c r="I293" s="131"/>
      <c r="J293" s="131"/>
    </row>
    <row r="294" spans="1:10" x14ac:dyDescent="0.2">
      <c r="A294" s="131"/>
      <c r="B294" s="131"/>
      <c r="C294" s="131"/>
      <c r="D294" s="131"/>
      <c r="E294" s="131"/>
      <c r="F294" s="131"/>
      <c r="G294" s="131"/>
      <c r="H294" s="131"/>
      <c r="I294" s="131"/>
      <c r="J294" s="131"/>
    </row>
    <row r="295" spans="1:10" x14ac:dyDescent="0.2">
      <c r="A295" s="131"/>
      <c r="B295" s="131"/>
      <c r="C295" s="131"/>
      <c r="D295" s="131"/>
      <c r="E295" s="131"/>
      <c r="F295" s="131"/>
      <c r="G295" s="131"/>
      <c r="H295" s="131"/>
      <c r="I295" s="131"/>
      <c r="J295" s="131"/>
    </row>
    <row r="296" spans="1:10" x14ac:dyDescent="0.2">
      <c r="A296" s="131"/>
      <c r="B296" s="131"/>
      <c r="C296" s="131"/>
      <c r="D296" s="131"/>
      <c r="E296" s="131"/>
      <c r="F296" s="131"/>
      <c r="G296" s="131"/>
      <c r="H296" s="131"/>
      <c r="I296" s="131"/>
      <c r="J296" s="131"/>
    </row>
    <row r="297" spans="1:10" x14ac:dyDescent="0.2">
      <c r="A297" s="131"/>
      <c r="B297" s="131"/>
      <c r="C297" s="131"/>
      <c r="D297" s="131"/>
      <c r="E297" s="131"/>
      <c r="F297" s="131"/>
      <c r="G297" s="131"/>
      <c r="H297" s="131"/>
      <c r="I297" s="131"/>
      <c r="J297" s="131"/>
    </row>
    <row r="298" spans="1:10" x14ac:dyDescent="0.2">
      <c r="A298" s="131"/>
      <c r="B298" s="131"/>
      <c r="C298" s="131"/>
      <c r="D298" s="131"/>
      <c r="E298" s="131"/>
      <c r="F298" s="131"/>
      <c r="G298" s="131"/>
      <c r="H298" s="131"/>
      <c r="I298" s="131"/>
      <c r="J298" s="131"/>
    </row>
    <row r="299" spans="1:10" x14ac:dyDescent="0.2">
      <c r="A299" s="131"/>
      <c r="B299" s="131"/>
      <c r="C299" s="131"/>
      <c r="D299" s="131"/>
      <c r="E299" s="131"/>
      <c r="F299" s="131"/>
      <c r="G299" s="131"/>
      <c r="H299" s="131"/>
      <c r="I299" s="131"/>
      <c r="J299" s="131"/>
    </row>
    <row r="300" spans="1:10" x14ac:dyDescent="0.2">
      <c r="A300" s="131"/>
      <c r="B300" s="131"/>
      <c r="C300" s="131"/>
      <c r="D300" s="131"/>
      <c r="E300" s="131"/>
      <c r="F300" s="131"/>
      <c r="G300" s="131"/>
      <c r="H300" s="131"/>
      <c r="I300" s="131"/>
      <c r="J300" s="131"/>
    </row>
    <row r="301" spans="1:10" x14ac:dyDescent="0.2">
      <c r="A301" s="131"/>
      <c r="B301" s="131"/>
      <c r="C301" s="131"/>
      <c r="D301" s="131"/>
      <c r="E301" s="131"/>
      <c r="F301" s="131"/>
      <c r="G301" s="131"/>
      <c r="H301" s="131"/>
      <c r="I301" s="131"/>
      <c r="J301" s="131"/>
    </row>
    <row r="302" spans="1:10" x14ac:dyDescent="0.2">
      <c r="A302" s="131"/>
      <c r="B302" s="131"/>
      <c r="C302" s="131"/>
      <c r="D302" s="131"/>
      <c r="E302" s="131"/>
      <c r="F302" s="131"/>
      <c r="G302" s="131"/>
      <c r="H302" s="131"/>
      <c r="I302" s="131"/>
      <c r="J302" s="131"/>
    </row>
    <row r="303" spans="1:10" x14ac:dyDescent="0.2">
      <c r="A303" s="131"/>
      <c r="B303" s="131"/>
      <c r="C303" s="131"/>
      <c r="D303" s="131"/>
      <c r="E303" s="131"/>
      <c r="F303" s="131"/>
      <c r="G303" s="131"/>
      <c r="H303" s="131"/>
      <c r="I303" s="131"/>
      <c r="J303" s="131"/>
    </row>
    <row r="304" spans="1:10" x14ac:dyDescent="0.2">
      <c r="A304" s="131"/>
      <c r="B304" s="131"/>
      <c r="C304" s="131"/>
      <c r="D304" s="131"/>
      <c r="E304" s="131"/>
      <c r="F304" s="131"/>
      <c r="G304" s="131"/>
      <c r="H304" s="131"/>
      <c r="I304" s="131"/>
      <c r="J304" s="131"/>
    </row>
    <row r="305" spans="1:10" x14ac:dyDescent="0.2">
      <c r="A305" s="131"/>
      <c r="B305" s="131"/>
      <c r="C305" s="131"/>
      <c r="D305" s="131"/>
      <c r="E305" s="131"/>
      <c r="F305" s="131"/>
      <c r="G305" s="131"/>
      <c r="H305" s="131"/>
      <c r="I305" s="131"/>
      <c r="J305" s="131"/>
    </row>
    <row r="306" spans="1:10" x14ac:dyDescent="0.2">
      <c r="A306" s="131"/>
      <c r="B306" s="131"/>
      <c r="C306" s="131"/>
      <c r="D306" s="131"/>
      <c r="E306" s="131"/>
      <c r="F306" s="131"/>
      <c r="G306" s="131"/>
      <c r="H306" s="131"/>
      <c r="I306" s="131"/>
      <c r="J306" s="131"/>
    </row>
    <row r="307" spans="1:10" x14ac:dyDescent="0.2">
      <c r="A307" s="131"/>
      <c r="B307" s="131"/>
      <c r="C307" s="131"/>
      <c r="D307" s="131"/>
      <c r="E307" s="131"/>
      <c r="F307" s="131"/>
      <c r="G307" s="131"/>
      <c r="H307" s="131"/>
      <c r="I307" s="131"/>
      <c r="J307" s="131"/>
    </row>
    <row r="308" spans="1:10" x14ac:dyDescent="0.2">
      <c r="A308" s="131"/>
      <c r="B308" s="131"/>
      <c r="C308" s="131"/>
      <c r="D308" s="131"/>
      <c r="E308" s="131"/>
      <c r="F308" s="131"/>
      <c r="G308" s="131"/>
      <c r="H308" s="131"/>
      <c r="I308" s="131"/>
      <c r="J308" s="131"/>
    </row>
    <row r="309" spans="1:10" x14ac:dyDescent="0.2">
      <c r="A309" s="131"/>
      <c r="B309" s="131"/>
      <c r="C309" s="131"/>
      <c r="D309" s="131"/>
      <c r="E309" s="131"/>
      <c r="F309" s="131"/>
      <c r="G309" s="131"/>
      <c r="H309" s="131"/>
      <c r="I309" s="131"/>
      <c r="J309" s="131"/>
    </row>
    <row r="310" spans="1:10" x14ac:dyDescent="0.2">
      <c r="A310" s="131"/>
      <c r="B310" s="131"/>
      <c r="C310" s="131"/>
      <c r="D310" s="131"/>
      <c r="E310" s="131"/>
      <c r="F310" s="131"/>
      <c r="G310" s="131"/>
      <c r="H310" s="131"/>
      <c r="I310" s="131"/>
      <c r="J310" s="131"/>
    </row>
    <row r="311" spans="1:10" x14ac:dyDescent="0.2">
      <c r="A311" s="131"/>
      <c r="B311" s="131"/>
      <c r="C311" s="131"/>
      <c r="D311" s="131"/>
      <c r="E311" s="131"/>
      <c r="F311" s="131"/>
      <c r="G311" s="131"/>
      <c r="H311" s="131"/>
      <c r="I311" s="131"/>
      <c r="J311" s="131"/>
    </row>
    <row r="312" spans="1:10" x14ac:dyDescent="0.2">
      <c r="A312" s="131"/>
      <c r="B312" s="131"/>
      <c r="C312" s="131"/>
      <c r="D312" s="131"/>
      <c r="E312" s="131"/>
      <c r="F312" s="131"/>
      <c r="G312" s="131"/>
      <c r="H312" s="131"/>
      <c r="I312" s="131"/>
      <c r="J312" s="131"/>
    </row>
    <row r="313" spans="1:10" x14ac:dyDescent="0.2">
      <c r="A313" s="131"/>
      <c r="B313" s="131"/>
      <c r="C313" s="131"/>
      <c r="D313" s="131"/>
      <c r="E313" s="131"/>
      <c r="F313" s="131"/>
      <c r="G313" s="131"/>
      <c r="H313" s="131"/>
      <c r="I313" s="131"/>
      <c r="J313" s="131"/>
    </row>
    <row r="314" spans="1:10" x14ac:dyDescent="0.2">
      <c r="A314" s="131"/>
      <c r="B314" s="131"/>
      <c r="C314" s="131"/>
      <c r="D314" s="131"/>
      <c r="E314" s="131"/>
      <c r="F314" s="131"/>
      <c r="G314" s="131"/>
      <c r="H314" s="131"/>
      <c r="I314" s="131"/>
      <c r="J314" s="131"/>
    </row>
    <row r="315" spans="1:10" x14ac:dyDescent="0.2">
      <c r="A315" s="131"/>
      <c r="B315" s="131"/>
      <c r="C315" s="131"/>
      <c r="D315" s="131"/>
      <c r="E315" s="131"/>
      <c r="F315" s="131"/>
      <c r="G315" s="131"/>
      <c r="H315" s="131"/>
      <c r="I315" s="131"/>
      <c r="J315" s="131"/>
    </row>
    <row r="316" spans="1:10" x14ac:dyDescent="0.2">
      <c r="A316" s="131"/>
      <c r="B316" s="131"/>
      <c r="C316" s="131"/>
      <c r="D316" s="131"/>
      <c r="E316" s="131"/>
      <c r="F316" s="131"/>
      <c r="G316" s="131"/>
      <c r="H316" s="131"/>
      <c r="I316" s="131"/>
      <c r="J316" s="131"/>
    </row>
    <row r="317" spans="1:10" x14ac:dyDescent="0.2">
      <c r="A317" s="131"/>
      <c r="B317" s="131"/>
      <c r="C317" s="131"/>
      <c r="D317" s="131"/>
      <c r="E317" s="131"/>
      <c r="F317" s="131"/>
      <c r="G317" s="131"/>
      <c r="H317" s="131"/>
      <c r="I317" s="131"/>
      <c r="J317" s="131"/>
    </row>
    <row r="318" spans="1:10" x14ac:dyDescent="0.2">
      <c r="A318" s="131"/>
      <c r="B318" s="131"/>
      <c r="C318" s="131"/>
      <c r="D318" s="131"/>
      <c r="E318" s="131"/>
      <c r="F318" s="131"/>
      <c r="G318" s="131"/>
      <c r="H318" s="131"/>
      <c r="I318" s="131"/>
      <c r="J318" s="131"/>
    </row>
    <row r="319" spans="1:10" x14ac:dyDescent="0.2">
      <c r="A319" s="131"/>
      <c r="B319" s="131"/>
      <c r="C319" s="131"/>
      <c r="D319" s="131"/>
      <c r="E319" s="131"/>
      <c r="F319" s="131"/>
      <c r="G319" s="131"/>
      <c r="H319" s="131"/>
      <c r="I319" s="131"/>
      <c r="J319" s="131"/>
    </row>
    <row r="320" spans="1:10" x14ac:dyDescent="0.2">
      <c r="A320" s="131"/>
      <c r="B320" s="131"/>
      <c r="C320" s="131"/>
      <c r="D320" s="131"/>
      <c r="E320" s="131"/>
      <c r="F320" s="131"/>
      <c r="G320" s="131"/>
      <c r="H320" s="131"/>
      <c r="I320" s="131"/>
      <c r="J320" s="131"/>
    </row>
    <row r="321" spans="1:10" x14ac:dyDescent="0.2">
      <c r="A321" s="131"/>
      <c r="B321" s="131"/>
      <c r="C321" s="131"/>
      <c r="D321" s="131"/>
      <c r="E321" s="131"/>
      <c r="F321" s="131"/>
      <c r="G321" s="131"/>
      <c r="H321" s="131"/>
      <c r="I321" s="131"/>
      <c r="J321" s="131"/>
    </row>
    <row r="322" spans="1:10" x14ac:dyDescent="0.2">
      <c r="A322" s="131"/>
      <c r="B322" s="131"/>
      <c r="C322" s="131"/>
      <c r="D322" s="131"/>
      <c r="E322" s="131"/>
      <c r="F322" s="131"/>
      <c r="G322" s="131"/>
      <c r="H322" s="131"/>
      <c r="I322" s="131"/>
      <c r="J322" s="131"/>
    </row>
    <row r="323" spans="1:10" x14ac:dyDescent="0.2">
      <c r="A323" s="131"/>
      <c r="B323" s="131"/>
      <c r="C323" s="131"/>
      <c r="D323" s="131"/>
      <c r="E323" s="131"/>
      <c r="F323" s="131"/>
      <c r="G323" s="131"/>
      <c r="H323" s="131"/>
      <c r="I323" s="131"/>
      <c r="J323" s="131"/>
    </row>
    <row r="324" spans="1:10" x14ac:dyDescent="0.2">
      <c r="A324" s="131"/>
      <c r="B324" s="131"/>
      <c r="C324" s="131"/>
      <c r="D324" s="131"/>
      <c r="E324" s="131"/>
      <c r="F324" s="131"/>
      <c r="G324" s="131"/>
      <c r="H324" s="131"/>
      <c r="I324" s="131"/>
      <c r="J324" s="131"/>
    </row>
    <row r="325" spans="1:10" x14ac:dyDescent="0.2">
      <c r="A325" s="131"/>
      <c r="B325" s="131"/>
      <c r="C325" s="131"/>
      <c r="D325" s="131"/>
      <c r="E325" s="131"/>
      <c r="F325" s="131"/>
      <c r="G325" s="131"/>
      <c r="H325" s="131"/>
      <c r="I325" s="131"/>
      <c r="J325" s="131"/>
    </row>
    <row r="326" spans="1:10" x14ac:dyDescent="0.2">
      <c r="A326" s="131"/>
      <c r="B326" s="131"/>
      <c r="C326" s="131"/>
      <c r="D326" s="131"/>
      <c r="E326" s="131"/>
      <c r="F326" s="131"/>
      <c r="G326" s="131"/>
      <c r="H326" s="131"/>
      <c r="I326" s="131"/>
      <c r="J326" s="131"/>
    </row>
    <row r="327" spans="1:10" x14ac:dyDescent="0.2">
      <c r="A327" s="131"/>
      <c r="B327" s="131"/>
      <c r="C327" s="131"/>
      <c r="D327" s="131"/>
      <c r="E327" s="131"/>
      <c r="F327" s="131"/>
      <c r="G327" s="131"/>
      <c r="H327" s="131"/>
      <c r="I327" s="131"/>
      <c r="J327" s="131"/>
    </row>
    <row r="328" spans="1:10" x14ac:dyDescent="0.2">
      <c r="A328" s="131"/>
      <c r="B328" s="131"/>
      <c r="C328" s="131"/>
      <c r="D328" s="131"/>
      <c r="E328" s="131"/>
      <c r="F328" s="131"/>
      <c r="G328" s="131"/>
      <c r="H328" s="131"/>
      <c r="I328" s="131"/>
      <c r="J328" s="131"/>
    </row>
    <row r="329" spans="1:10" x14ac:dyDescent="0.2">
      <c r="A329" s="131"/>
      <c r="B329" s="131"/>
      <c r="C329" s="131"/>
      <c r="D329" s="131"/>
      <c r="E329" s="131"/>
      <c r="F329" s="131"/>
      <c r="G329" s="131"/>
      <c r="H329" s="131"/>
      <c r="I329" s="131"/>
      <c r="J329" s="131"/>
    </row>
    <row r="330" spans="1:10" x14ac:dyDescent="0.2">
      <c r="A330" s="131"/>
      <c r="B330" s="131"/>
      <c r="C330" s="131"/>
      <c r="D330" s="131"/>
      <c r="E330" s="131"/>
      <c r="F330" s="131"/>
      <c r="G330" s="131"/>
      <c r="H330" s="131"/>
      <c r="I330" s="131"/>
      <c r="J330" s="131"/>
    </row>
    <row r="331" spans="1:10" x14ac:dyDescent="0.2">
      <c r="A331" s="131"/>
      <c r="B331" s="131"/>
      <c r="C331" s="131"/>
      <c r="D331" s="131"/>
      <c r="E331" s="131"/>
      <c r="F331" s="131"/>
      <c r="G331" s="131"/>
      <c r="H331" s="131"/>
      <c r="I331" s="131"/>
      <c r="J331" s="131"/>
    </row>
    <row r="332" spans="1:10" x14ac:dyDescent="0.2">
      <c r="A332" s="131"/>
      <c r="B332" s="131"/>
      <c r="C332" s="131"/>
      <c r="D332" s="131"/>
      <c r="E332" s="131"/>
      <c r="F332" s="131"/>
      <c r="G332" s="131"/>
      <c r="H332" s="131"/>
      <c r="I332" s="131"/>
      <c r="J332" s="131"/>
    </row>
    <row r="333" spans="1:10" x14ac:dyDescent="0.2">
      <c r="A333" s="131"/>
      <c r="B333" s="131"/>
      <c r="C333" s="131"/>
      <c r="D333" s="131"/>
      <c r="E333" s="131"/>
      <c r="F333" s="131"/>
      <c r="G333" s="131"/>
      <c r="H333" s="131"/>
      <c r="I333" s="131"/>
      <c r="J333" s="131"/>
    </row>
    <row r="334" spans="1:10" x14ac:dyDescent="0.2">
      <c r="A334" s="131"/>
      <c r="B334" s="131"/>
      <c r="C334" s="131"/>
      <c r="D334" s="131"/>
      <c r="E334" s="131"/>
      <c r="F334" s="131"/>
      <c r="G334" s="131"/>
      <c r="H334" s="131"/>
      <c r="I334" s="131"/>
      <c r="J334" s="131"/>
    </row>
    <row r="335" spans="1:10" x14ac:dyDescent="0.2">
      <c r="A335" s="131"/>
      <c r="B335" s="131"/>
      <c r="C335" s="131"/>
      <c r="D335" s="131"/>
      <c r="E335" s="131"/>
      <c r="F335" s="131"/>
      <c r="G335" s="131"/>
      <c r="H335" s="131"/>
      <c r="I335" s="131"/>
      <c r="J335" s="131"/>
    </row>
    <row r="336" spans="1:10" x14ac:dyDescent="0.2">
      <c r="A336" s="131"/>
      <c r="B336" s="131"/>
      <c r="C336" s="131"/>
      <c r="D336" s="131"/>
      <c r="E336" s="131"/>
      <c r="F336" s="131"/>
      <c r="G336" s="131"/>
      <c r="H336" s="131"/>
      <c r="I336" s="131"/>
      <c r="J336" s="131"/>
    </row>
    <row r="337" spans="1:10" x14ac:dyDescent="0.2">
      <c r="A337" s="131"/>
      <c r="B337" s="131"/>
      <c r="C337" s="131"/>
      <c r="D337" s="131"/>
      <c r="E337" s="131"/>
      <c r="F337" s="131"/>
      <c r="G337" s="131"/>
      <c r="H337" s="131"/>
      <c r="I337" s="131"/>
      <c r="J337" s="131"/>
    </row>
    <row r="338" spans="1:10" x14ac:dyDescent="0.2">
      <c r="A338" s="131"/>
      <c r="B338" s="131"/>
      <c r="C338" s="131"/>
      <c r="D338" s="131"/>
      <c r="E338" s="131"/>
      <c r="F338" s="131"/>
      <c r="G338" s="131"/>
      <c r="H338" s="131"/>
      <c r="I338" s="131"/>
      <c r="J338" s="131"/>
    </row>
    <row r="339" spans="1:10" x14ac:dyDescent="0.2">
      <c r="A339" s="131"/>
      <c r="B339" s="131"/>
      <c r="C339" s="131"/>
      <c r="D339" s="131"/>
      <c r="E339" s="131"/>
      <c r="F339" s="131"/>
      <c r="G339" s="131"/>
      <c r="H339" s="131"/>
      <c r="I339" s="131"/>
      <c r="J339" s="131"/>
    </row>
    <row r="340" spans="1:10" x14ac:dyDescent="0.2">
      <c r="A340" s="131"/>
      <c r="B340" s="131"/>
      <c r="C340" s="131"/>
      <c r="D340" s="131"/>
      <c r="E340" s="131"/>
      <c r="F340" s="131"/>
      <c r="G340" s="131"/>
      <c r="H340" s="131"/>
      <c r="I340" s="131"/>
      <c r="J340" s="131"/>
    </row>
    <row r="341" spans="1:10" x14ac:dyDescent="0.2">
      <c r="A341" s="131"/>
      <c r="B341" s="131"/>
      <c r="C341" s="131"/>
      <c r="D341" s="131"/>
      <c r="E341" s="131"/>
      <c r="F341" s="131"/>
      <c r="G341" s="131"/>
      <c r="H341" s="131"/>
      <c r="I341" s="131"/>
      <c r="J341" s="131"/>
    </row>
    <row r="342" spans="1:10" x14ac:dyDescent="0.2">
      <c r="A342" s="131"/>
      <c r="B342" s="131"/>
      <c r="C342" s="131"/>
      <c r="D342" s="131"/>
      <c r="E342" s="131"/>
      <c r="F342" s="131"/>
      <c r="G342" s="131"/>
      <c r="H342" s="131"/>
      <c r="I342" s="131"/>
      <c r="J342" s="131"/>
    </row>
    <row r="343" spans="1:10" x14ac:dyDescent="0.2">
      <c r="A343" s="131"/>
      <c r="B343" s="131"/>
      <c r="C343" s="131"/>
      <c r="D343" s="131"/>
      <c r="E343" s="131"/>
      <c r="F343" s="131"/>
      <c r="G343" s="131"/>
      <c r="H343" s="131"/>
      <c r="I343" s="131"/>
      <c r="J343" s="131"/>
    </row>
    <row r="344" spans="1:10" x14ac:dyDescent="0.2">
      <c r="A344" s="131"/>
      <c r="B344" s="131"/>
      <c r="C344" s="131"/>
      <c r="D344" s="131"/>
      <c r="E344" s="131"/>
      <c r="F344" s="131"/>
      <c r="G344" s="131"/>
      <c r="H344" s="131"/>
      <c r="I344" s="131"/>
      <c r="J344" s="131"/>
    </row>
    <row r="345" spans="1:10" x14ac:dyDescent="0.2">
      <c r="A345" s="131"/>
      <c r="B345" s="131"/>
      <c r="C345" s="131"/>
      <c r="D345" s="131"/>
      <c r="E345" s="131"/>
      <c r="F345" s="131"/>
      <c r="G345" s="131"/>
      <c r="H345" s="131"/>
      <c r="I345" s="131"/>
      <c r="J345" s="131"/>
    </row>
    <row r="346" spans="1:10" x14ac:dyDescent="0.2">
      <c r="A346" s="131"/>
      <c r="B346" s="131"/>
      <c r="C346" s="131"/>
      <c r="D346" s="131"/>
      <c r="E346" s="131"/>
      <c r="F346" s="131"/>
      <c r="G346" s="131"/>
      <c r="H346" s="131"/>
      <c r="I346" s="131"/>
      <c r="J346" s="131"/>
    </row>
    <row r="347" spans="1:10" x14ac:dyDescent="0.2">
      <c r="A347" s="131"/>
      <c r="B347" s="131"/>
      <c r="C347" s="131"/>
      <c r="D347" s="131"/>
      <c r="E347" s="131"/>
      <c r="F347" s="131"/>
      <c r="G347" s="131"/>
      <c r="H347" s="131"/>
      <c r="I347" s="131"/>
      <c r="J347" s="131"/>
    </row>
    <row r="348" spans="1:10" x14ac:dyDescent="0.2">
      <c r="A348" s="131"/>
      <c r="B348" s="131"/>
      <c r="C348" s="131"/>
      <c r="D348" s="131"/>
      <c r="E348" s="131"/>
      <c r="F348" s="131"/>
      <c r="G348" s="131"/>
      <c r="H348" s="131"/>
      <c r="I348" s="131"/>
      <c r="J348" s="131"/>
    </row>
    <row r="349" spans="1:10" x14ac:dyDescent="0.2">
      <c r="A349" s="131"/>
      <c r="B349" s="131"/>
      <c r="C349" s="131"/>
      <c r="D349" s="131"/>
      <c r="E349" s="131"/>
      <c r="F349" s="131"/>
      <c r="G349" s="131"/>
      <c r="H349" s="131"/>
      <c r="I349" s="131"/>
      <c r="J349" s="131"/>
    </row>
    <row r="350" spans="1:10" x14ac:dyDescent="0.2">
      <c r="A350" s="131"/>
      <c r="B350" s="131"/>
      <c r="C350" s="131"/>
      <c r="D350" s="131"/>
      <c r="E350" s="131"/>
      <c r="F350" s="131"/>
      <c r="G350" s="131"/>
      <c r="H350" s="131"/>
      <c r="I350" s="131"/>
      <c r="J350" s="131"/>
    </row>
    <row r="351" spans="1:10" x14ac:dyDescent="0.2">
      <c r="A351" s="131"/>
      <c r="B351" s="131"/>
      <c r="C351" s="131"/>
      <c r="D351" s="131"/>
      <c r="E351" s="131"/>
      <c r="F351" s="131"/>
      <c r="G351" s="131"/>
      <c r="H351" s="131"/>
      <c r="I351" s="131"/>
      <c r="J351" s="131"/>
    </row>
    <row r="352" spans="1:10" x14ac:dyDescent="0.2">
      <c r="A352" s="131"/>
      <c r="B352" s="131"/>
      <c r="C352" s="131"/>
      <c r="D352" s="131"/>
      <c r="E352" s="131"/>
      <c r="F352" s="131"/>
      <c r="G352" s="131"/>
      <c r="H352" s="131"/>
      <c r="I352" s="131"/>
      <c r="J352" s="131"/>
    </row>
    <row r="353" spans="1:10" x14ac:dyDescent="0.2">
      <c r="A353" s="131"/>
      <c r="B353" s="131"/>
      <c r="C353" s="131"/>
      <c r="D353" s="131"/>
      <c r="E353" s="131"/>
      <c r="F353" s="131"/>
      <c r="G353" s="131"/>
      <c r="H353" s="131"/>
      <c r="I353" s="131"/>
      <c r="J353" s="131"/>
    </row>
    <row r="354" spans="1:10" x14ac:dyDescent="0.2">
      <c r="A354" s="131"/>
      <c r="B354" s="131"/>
      <c r="C354" s="131"/>
      <c r="D354" s="131"/>
      <c r="E354" s="131"/>
      <c r="F354" s="131"/>
      <c r="G354" s="131"/>
      <c r="H354" s="131"/>
      <c r="I354" s="131"/>
      <c r="J354" s="131"/>
    </row>
    <row r="355" spans="1:10" x14ac:dyDescent="0.2">
      <c r="A355" s="131"/>
      <c r="B355" s="131"/>
      <c r="C355" s="131"/>
      <c r="D355" s="131"/>
      <c r="E355" s="131"/>
      <c r="F355" s="131"/>
      <c r="G355" s="131"/>
      <c r="H355" s="131"/>
      <c r="I355" s="131"/>
      <c r="J355" s="131"/>
    </row>
    <row r="356" spans="1:10" x14ac:dyDescent="0.2">
      <c r="A356" s="131"/>
      <c r="B356" s="131"/>
      <c r="C356" s="131"/>
      <c r="D356" s="131"/>
      <c r="E356" s="131"/>
      <c r="F356" s="131"/>
      <c r="G356" s="131"/>
      <c r="H356" s="131"/>
      <c r="I356" s="131"/>
      <c r="J356" s="131"/>
    </row>
    <row r="357" spans="1:10" x14ac:dyDescent="0.2">
      <c r="A357" s="131"/>
      <c r="B357" s="131"/>
      <c r="C357" s="131"/>
      <c r="D357" s="131"/>
      <c r="E357" s="131"/>
      <c r="F357" s="131"/>
      <c r="G357" s="131"/>
      <c r="H357" s="131"/>
      <c r="I357" s="131"/>
      <c r="J357" s="131"/>
    </row>
    <row r="358" spans="1:10" x14ac:dyDescent="0.2">
      <c r="A358" s="131"/>
      <c r="B358" s="131"/>
      <c r="C358" s="131"/>
      <c r="D358" s="131"/>
      <c r="E358" s="131"/>
      <c r="F358" s="131"/>
      <c r="G358" s="131"/>
      <c r="H358" s="131"/>
      <c r="I358" s="131"/>
      <c r="J358" s="131"/>
    </row>
    <row r="359" spans="1:10" x14ac:dyDescent="0.2">
      <c r="A359" s="131"/>
      <c r="B359" s="131"/>
      <c r="C359" s="131"/>
      <c r="D359" s="131"/>
      <c r="E359" s="131"/>
      <c r="F359" s="131"/>
      <c r="G359" s="131"/>
      <c r="H359" s="131"/>
      <c r="I359" s="131"/>
      <c r="J359" s="131"/>
    </row>
    <row r="360" spans="1:10" x14ac:dyDescent="0.2">
      <c r="A360" s="131"/>
      <c r="B360" s="131"/>
      <c r="C360" s="131"/>
      <c r="D360" s="131"/>
      <c r="E360" s="131"/>
      <c r="F360" s="131"/>
      <c r="G360" s="131"/>
      <c r="H360" s="131"/>
      <c r="I360" s="131"/>
      <c r="J360" s="131"/>
    </row>
    <row r="361" spans="1:10" x14ac:dyDescent="0.2">
      <c r="A361" s="131"/>
      <c r="B361" s="131"/>
      <c r="C361" s="131"/>
      <c r="D361" s="131"/>
      <c r="E361" s="131"/>
      <c r="F361" s="131"/>
      <c r="G361" s="131"/>
      <c r="H361" s="131"/>
      <c r="I361" s="131"/>
      <c r="J361" s="131"/>
    </row>
    <row r="362" spans="1:10" x14ac:dyDescent="0.2">
      <c r="A362" s="131"/>
      <c r="B362" s="131"/>
      <c r="C362" s="131"/>
      <c r="D362" s="131"/>
      <c r="E362" s="131"/>
      <c r="F362" s="131"/>
      <c r="G362" s="131"/>
      <c r="H362" s="131"/>
      <c r="I362" s="131"/>
      <c r="J362" s="131"/>
    </row>
    <row r="363" spans="1:10" x14ac:dyDescent="0.2">
      <c r="A363" s="131"/>
      <c r="B363" s="131"/>
      <c r="C363" s="131"/>
      <c r="D363" s="131"/>
      <c r="E363" s="131"/>
      <c r="F363" s="131"/>
      <c r="G363" s="131"/>
      <c r="H363" s="131"/>
      <c r="I363" s="131"/>
      <c r="J363" s="131"/>
    </row>
    <row r="364" spans="1:10" x14ac:dyDescent="0.2">
      <c r="A364" s="131"/>
      <c r="B364" s="131"/>
      <c r="C364" s="131"/>
      <c r="D364" s="131"/>
      <c r="E364" s="131"/>
      <c r="F364" s="131"/>
      <c r="G364" s="131"/>
      <c r="H364" s="131"/>
      <c r="I364" s="131"/>
      <c r="J364" s="131"/>
    </row>
    <row r="365" spans="1:10" x14ac:dyDescent="0.2">
      <c r="A365" s="131"/>
      <c r="B365" s="131"/>
      <c r="C365" s="131"/>
      <c r="D365" s="131"/>
      <c r="E365" s="131"/>
      <c r="F365" s="131"/>
      <c r="G365" s="131"/>
      <c r="H365" s="131"/>
      <c r="I365" s="131"/>
      <c r="J365" s="131"/>
    </row>
    <row r="366" spans="1:10" x14ac:dyDescent="0.2">
      <c r="A366" s="131"/>
      <c r="B366" s="131"/>
      <c r="C366" s="131"/>
      <c r="D366" s="131"/>
      <c r="E366" s="131"/>
      <c r="F366" s="131"/>
      <c r="G366" s="131"/>
      <c r="H366" s="131"/>
      <c r="I366" s="131"/>
      <c r="J366" s="131"/>
    </row>
    <row r="367" spans="1:10" x14ac:dyDescent="0.2">
      <c r="A367" s="131"/>
      <c r="B367" s="131"/>
      <c r="C367" s="131"/>
      <c r="D367" s="131"/>
      <c r="E367" s="131"/>
      <c r="F367" s="131"/>
      <c r="G367" s="131"/>
      <c r="H367" s="131"/>
      <c r="I367" s="131"/>
      <c r="J367" s="131"/>
    </row>
    <row r="368" spans="1:10" x14ac:dyDescent="0.2">
      <c r="A368" s="131"/>
      <c r="B368" s="131"/>
      <c r="C368" s="131"/>
      <c r="D368" s="131"/>
      <c r="E368" s="131"/>
      <c r="F368" s="131"/>
      <c r="G368" s="131"/>
      <c r="H368" s="131"/>
      <c r="I368" s="131"/>
      <c r="J368" s="131"/>
    </row>
    <row r="369" spans="1:10" x14ac:dyDescent="0.2">
      <c r="A369" s="131"/>
      <c r="B369" s="131"/>
      <c r="C369" s="131"/>
      <c r="D369" s="131"/>
      <c r="E369" s="131"/>
      <c r="F369" s="131"/>
      <c r="G369" s="131"/>
      <c r="H369" s="131"/>
      <c r="I369" s="131"/>
      <c r="J369" s="131"/>
    </row>
    <row r="370" spans="1:10" x14ac:dyDescent="0.2">
      <c r="A370" s="131"/>
      <c r="B370" s="131"/>
      <c r="C370" s="131"/>
      <c r="D370" s="131"/>
      <c r="E370" s="131"/>
      <c r="F370" s="131"/>
      <c r="G370" s="131"/>
      <c r="H370" s="131"/>
      <c r="I370" s="131"/>
      <c r="J370" s="131"/>
    </row>
    <row r="371" spans="1:10" x14ac:dyDescent="0.2">
      <c r="A371" s="131"/>
      <c r="B371" s="131"/>
      <c r="C371" s="131"/>
      <c r="D371" s="131"/>
      <c r="E371" s="131"/>
      <c r="F371" s="131"/>
      <c r="G371" s="131"/>
      <c r="H371" s="131"/>
      <c r="I371" s="131"/>
      <c r="J371" s="131"/>
    </row>
    <row r="372" spans="1:10" x14ac:dyDescent="0.2">
      <c r="A372" s="131"/>
      <c r="B372" s="131"/>
      <c r="C372" s="131"/>
      <c r="D372" s="131"/>
      <c r="E372" s="131"/>
      <c r="F372" s="131"/>
      <c r="G372" s="131"/>
      <c r="H372" s="131"/>
      <c r="I372" s="131"/>
      <c r="J372" s="131"/>
    </row>
    <row r="373" spans="1:10" x14ac:dyDescent="0.2">
      <c r="A373" s="131"/>
      <c r="B373" s="131"/>
      <c r="C373" s="131"/>
      <c r="D373" s="131"/>
      <c r="E373" s="131"/>
      <c r="F373" s="131"/>
      <c r="G373" s="131"/>
      <c r="H373" s="131"/>
      <c r="I373" s="131"/>
      <c r="J373" s="131"/>
    </row>
    <row r="374" spans="1:10" x14ac:dyDescent="0.2">
      <c r="A374" s="131"/>
      <c r="B374" s="131"/>
      <c r="C374" s="131"/>
      <c r="D374" s="131"/>
      <c r="E374" s="131"/>
      <c r="F374" s="131"/>
      <c r="G374" s="131"/>
      <c r="H374" s="131"/>
      <c r="I374" s="131"/>
      <c r="J374" s="131"/>
    </row>
    <row r="375" spans="1:10" x14ac:dyDescent="0.2">
      <c r="A375" s="131"/>
      <c r="B375" s="131"/>
      <c r="C375" s="131"/>
      <c r="D375" s="131"/>
      <c r="E375" s="131"/>
      <c r="F375" s="131"/>
      <c r="G375" s="131"/>
      <c r="H375" s="131"/>
      <c r="I375" s="131"/>
      <c r="J375" s="131"/>
    </row>
    <row r="376" spans="1:10" x14ac:dyDescent="0.2">
      <c r="A376" s="131"/>
      <c r="B376" s="131"/>
      <c r="C376" s="131"/>
      <c r="D376" s="131"/>
      <c r="E376" s="131"/>
      <c r="F376" s="131"/>
      <c r="G376" s="131"/>
      <c r="H376" s="131"/>
      <c r="I376" s="131"/>
      <c r="J376" s="131"/>
    </row>
    <row r="377" spans="1:10" x14ac:dyDescent="0.2">
      <c r="A377" s="131"/>
      <c r="B377" s="131"/>
      <c r="C377" s="131"/>
      <c r="D377" s="131"/>
      <c r="E377" s="131"/>
      <c r="F377" s="131"/>
      <c r="G377" s="131"/>
      <c r="H377" s="131"/>
      <c r="I377" s="131"/>
      <c r="J377" s="131"/>
    </row>
    <row r="378" spans="1:10" x14ac:dyDescent="0.2">
      <c r="A378" s="131"/>
      <c r="B378" s="131"/>
      <c r="C378" s="131"/>
      <c r="D378" s="131"/>
      <c r="E378" s="131"/>
      <c r="F378" s="131"/>
      <c r="G378" s="131"/>
      <c r="H378" s="131"/>
      <c r="I378" s="131"/>
      <c r="J378" s="131"/>
    </row>
    <row r="379" spans="1:10" x14ac:dyDescent="0.2">
      <c r="A379" s="131"/>
      <c r="B379" s="131"/>
      <c r="C379" s="131"/>
      <c r="D379" s="131"/>
      <c r="E379" s="131"/>
      <c r="F379" s="131"/>
      <c r="G379" s="131"/>
      <c r="H379" s="131"/>
      <c r="I379" s="131"/>
      <c r="J379" s="131"/>
    </row>
    <row r="380" spans="1:10" x14ac:dyDescent="0.2">
      <c r="A380" s="131"/>
      <c r="B380" s="131"/>
      <c r="C380" s="131"/>
      <c r="D380" s="131"/>
      <c r="E380" s="131"/>
      <c r="F380" s="131"/>
      <c r="G380" s="131"/>
      <c r="H380" s="131"/>
      <c r="I380" s="131"/>
      <c r="J380" s="131"/>
    </row>
    <row r="381" spans="1:10" x14ac:dyDescent="0.2">
      <c r="A381" s="131"/>
      <c r="B381" s="131"/>
      <c r="C381" s="131"/>
      <c r="D381" s="131"/>
      <c r="E381" s="131"/>
      <c r="F381" s="131"/>
      <c r="G381" s="131"/>
      <c r="H381" s="131"/>
      <c r="I381" s="131"/>
      <c r="J381" s="131"/>
    </row>
    <row r="382" spans="1:10" x14ac:dyDescent="0.2">
      <c r="A382" s="131"/>
      <c r="B382" s="131"/>
      <c r="C382" s="131"/>
      <c r="D382" s="131"/>
      <c r="E382" s="131"/>
      <c r="F382" s="131"/>
      <c r="G382" s="131"/>
      <c r="H382" s="131"/>
      <c r="I382" s="131"/>
      <c r="J382" s="131"/>
    </row>
    <row r="383" spans="1:10" x14ac:dyDescent="0.2">
      <c r="A383" s="131"/>
      <c r="B383" s="131"/>
      <c r="C383" s="131"/>
      <c r="D383" s="131"/>
      <c r="E383" s="131"/>
      <c r="F383" s="131"/>
      <c r="G383" s="131"/>
      <c r="H383" s="131"/>
      <c r="I383" s="131"/>
      <c r="J383" s="131"/>
    </row>
    <row r="384" spans="1:10" x14ac:dyDescent="0.2">
      <c r="A384" s="131"/>
      <c r="B384" s="131"/>
      <c r="C384" s="131"/>
      <c r="D384" s="131"/>
      <c r="E384" s="131"/>
      <c r="F384" s="131"/>
      <c r="G384" s="131"/>
      <c r="H384" s="131"/>
      <c r="I384" s="131"/>
      <c r="J384" s="131"/>
    </row>
    <row r="385" spans="1:10" x14ac:dyDescent="0.2">
      <c r="A385" s="131"/>
      <c r="B385" s="131"/>
      <c r="C385" s="131"/>
      <c r="D385" s="131"/>
      <c r="E385" s="131"/>
      <c r="F385" s="131"/>
      <c r="G385" s="131"/>
      <c r="H385" s="131"/>
      <c r="I385" s="131"/>
      <c r="J385" s="131"/>
    </row>
    <row r="386" spans="1:10" x14ac:dyDescent="0.2">
      <c r="A386" s="131"/>
      <c r="B386" s="131"/>
      <c r="C386" s="131"/>
      <c r="D386" s="131"/>
      <c r="E386" s="131"/>
      <c r="F386" s="131"/>
      <c r="G386" s="131"/>
      <c r="H386" s="131"/>
      <c r="I386" s="131"/>
      <c r="J386" s="131"/>
    </row>
    <row r="387" spans="1:10" x14ac:dyDescent="0.2">
      <c r="A387" s="131"/>
      <c r="B387" s="131"/>
      <c r="C387" s="131"/>
      <c r="D387" s="131"/>
      <c r="E387" s="131"/>
      <c r="F387" s="131"/>
      <c r="G387" s="131"/>
      <c r="H387" s="131"/>
      <c r="I387" s="131"/>
      <c r="J387" s="131"/>
    </row>
    <row r="388" spans="1:10" x14ac:dyDescent="0.2">
      <c r="A388" s="131"/>
      <c r="B388" s="131"/>
      <c r="C388" s="131"/>
      <c r="D388" s="131"/>
      <c r="E388" s="131"/>
      <c r="F388" s="131"/>
      <c r="G388" s="131"/>
      <c r="H388" s="131"/>
      <c r="I388" s="131"/>
      <c r="J388" s="131"/>
    </row>
    <row r="389" spans="1:10" x14ac:dyDescent="0.2">
      <c r="A389" s="131"/>
      <c r="B389" s="131"/>
      <c r="C389" s="131"/>
      <c r="D389" s="131"/>
      <c r="E389" s="131"/>
      <c r="F389" s="131"/>
      <c r="G389" s="131"/>
      <c r="H389" s="131"/>
      <c r="I389" s="131"/>
      <c r="J389" s="131"/>
    </row>
    <row r="390" spans="1:10" x14ac:dyDescent="0.2">
      <c r="A390" s="131"/>
      <c r="B390" s="131"/>
      <c r="C390" s="131"/>
      <c r="D390" s="131"/>
      <c r="E390" s="131"/>
      <c r="F390" s="131"/>
      <c r="G390" s="131"/>
      <c r="H390" s="131"/>
      <c r="I390" s="131"/>
      <c r="J390" s="131"/>
    </row>
    <row r="391" spans="1:10" x14ac:dyDescent="0.2">
      <c r="A391" s="131"/>
      <c r="B391" s="131"/>
      <c r="C391" s="131"/>
      <c r="D391" s="131"/>
      <c r="E391" s="131"/>
      <c r="F391" s="131"/>
      <c r="G391" s="131"/>
      <c r="H391" s="131"/>
      <c r="I391" s="131"/>
      <c r="J391" s="131"/>
    </row>
    <row r="392" spans="1:10" x14ac:dyDescent="0.2">
      <c r="A392" s="131"/>
      <c r="B392" s="131"/>
      <c r="C392" s="131"/>
      <c r="D392" s="131"/>
      <c r="E392" s="131"/>
      <c r="F392" s="131"/>
      <c r="G392" s="131"/>
      <c r="H392" s="131"/>
      <c r="I392" s="131"/>
      <c r="J392" s="131"/>
    </row>
    <row r="393" spans="1:10" x14ac:dyDescent="0.2">
      <c r="A393" s="131"/>
      <c r="B393" s="131"/>
      <c r="C393" s="131"/>
      <c r="D393" s="131"/>
      <c r="E393" s="131"/>
      <c r="F393" s="131"/>
      <c r="G393" s="131"/>
      <c r="H393" s="131"/>
      <c r="I393" s="131"/>
      <c r="J393" s="131"/>
    </row>
    <row r="394" spans="1:10" x14ac:dyDescent="0.2">
      <c r="A394" s="131"/>
      <c r="B394" s="131"/>
      <c r="C394" s="131"/>
      <c r="D394" s="131"/>
      <c r="E394" s="131"/>
      <c r="F394" s="131"/>
      <c r="G394" s="131"/>
      <c r="H394" s="131"/>
      <c r="I394" s="131"/>
      <c r="J394" s="131"/>
    </row>
    <row r="395" spans="1:10" x14ac:dyDescent="0.2">
      <c r="A395" s="131"/>
      <c r="B395" s="131"/>
      <c r="C395" s="131"/>
      <c r="D395" s="131"/>
      <c r="E395" s="131"/>
      <c r="F395" s="131"/>
      <c r="G395" s="131"/>
      <c r="H395" s="131"/>
      <c r="I395" s="131"/>
      <c r="J395" s="131"/>
    </row>
    <row r="396" spans="1:10" x14ac:dyDescent="0.2">
      <c r="A396" s="131"/>
      <c r="B396" s="131"/>
      <c r="C396" s="131"/>
      <c r="D396" s="131"/>
      <c r="E396" s="131"/>
      <c r="F396" s="131"/>
      <c r="G396" s="131"/>
      <c r="H396" s="131"/>
      <c r="I396" s="131"/>
      <c r="J396" s="131"/>
    </row>
    <row r="397" spans="1:10" x14ac:dyDescent="0.2">
      <c r="A397" s="131"/>
      <c r="B397" s="131"/>
      <c r="C397" s="131"/>
      <c r="D397" s="131"/>
      <c r="E397" s="131"/>
      <c r="F397" s="131"/>
      <c r="G397" s="131"/>
      <c r="H397" s="131"/>
      <c r="I397" s="131"/>
      <c r="J397" s="131"/>
    </row>
    <row r="398" spans="1:10" x14ac:dyDescent="0.2">
      <c r="A398" s="131"/>
      <c r="B398" s="131"/>
      <c r="C398" s="131"/>
      <c r="D398" s="131"/>
      <c r="E398" s="131"/>
      <c r="F398" s="131"/>
      <c r="G398" s="131"/>
      <c r="H398" s="131"/>
      <c r="I398" s="131"/>
      <c r="J398" s="131"/>
    </row>
    <row r="399" spans="1:10" x14ac:dyDescent="0.2">
      <c r="A399" s="131"/>
      <c r="B399" s="131"/>
      <c r="C399" s="131"/>
      <c r="D399" s="131"/>
      <c r="E399" s="131"/>
      <c r="F399" s="131"/>
      <c r="G399" s="131"/>
      <c r="H399" s="131"/>
      <c r="I399" s="131"/>
      <c r="J399" s="131"/>
    </row>
    <row r="400" spans="1:10" x14ac:dyDescent="0.2">
      <c r="A400" s="131"/>
      <c r="B400" s="131"/>
      <c r="C400" s="131"/>
      <c r="D400" s="131"/>
      <c r="E400" s="131"/>
      <c r="F400" s="131"/>
      <c r="G400" s="131"/>
      <c r="H400" s="131"/>
      <c r="I400" s="131"/>
      <c r="J400" s="131"/>
    </row>
    <row r="401" spans="1:10" x14ac:dyDescent="0.2">
      <c r="A401" s="131"/>
      <c r="B401" s="131"/>
      <c r="C401" s="131"/>
      <c r="D401" s="131"/>
      <c r="E401" s="131"/>
      <c r="F401" s="131"/>
      <c r="G401" s="131"/>
      <c r="H401" s="131"/>
      <c r="I401" s="131"/>
      <c r="J401" s="131"/>
    </row>
    <row r="402" spans="1:10" x14ac:dyDescent="0.2">
      <c r="A402" s="131"/>
      <c r="B402" s="131"/>
      <c r="C402" s="131"/>
      <c r="D402" s="131"/>
      <c r="E402" s="131"/>
      <c r="F402" s="131"/>
      <c r="G402" s="131"/>
      <c r="H402" s="131"/>
      <c r="I402" s="131"/>
      <c r="J402" s="131"/>
    </row>
    <row r="403" spans="1:10" x14ac:dyDescent="0.2">
      <c r="A403" s="131"/>
      <c r="B403" s="131"/>
      <c r="C403" s="131"/>
      <c r="D403" s="131"/>
      <c r="E403" s="131"/>
      <c r="F403" s="131"/>
      <c r="G403" s="131"/>
      <c r="H403" s="131"/>
      <c r="I403" s="131"/>
      <c r="J403" s="131"/>
    </row>
    <row r="404" spans="1:10" x14ac:dyDescent="0.2">
      <c r="A404" s="131"/>
      <c r="B404" s="131"/>
      <c r="C404" s="131"/>
      <c r="D404" s="131"/>
      <c r="E404" s="131"/>
      <c r="F404" s="131"/>
      <c r="G404" s="131"/>
      <c r="H404" s="131"/>
      <c r="I404" s="131"/>
      <c r="J404" s="131"/>
    </row>
    <row r="405" spans="1:10" x14ac:dyDescent="0.2">
      <c r="A405" s="131"/>
      <c r="B405" s="131"/>
      <c r="C405" s="131"/>
      <c r="D405" s="131"/>
      <c r="E405" s="131"/>
      <c r="F405" s="131"/>
      <c r="G405" s="131"/>
      <c r="H405" s="131"/>
      <c r="I405" s="131"/>
      <c r="J405" s="131"/>
    </row>
    <row r="406" spans="1:10" x14ac:dyDescent="0.2">
      <c r="A406" s="131"/>
      <c r="B406" s="131"/>
      <c r="C406" s="131"/>
      <c r="D406" s="131"/>
      <c r="E406" s="131"/>
      <c r="F406" s="131"/>
      <c r="G406" s="131"/>
      <c r="H406" s="131"/>
      <c r="I406" s="131"/>
      <c r="J406" s="131"/>
    </row>
    <row r="407" spans="1:10" x14ac:dyDescent="0.2">
      <c r="A407" s="131"/>
      <c r="B407" s="131"/>
      <c r="C407" s="131"/>
      <c r="D407" s="131"/>
      <c r="E407" s="131"/>
      <c r="F407" s="131"/>
      <c r="G407" s="131"/>
      <c r="H407" s="131"/>
      <c r="I407" s="131"/>
      <c r="J407" s="131"/>
    </row>
    <row r="408" spans="1:10" x14ac:dyDescent="0.2">
      <c r="A408" s="131"/>
      <c r="B408" s="131"/>
      <c r="C408" s="131"/>
      <c r="D408" s="131"/>
      <c r="E408" s="131"/>
      <c r="F408" s="131"/>
      <c r="G408" s="131"/>
      <c r="H408" s="131"/>
      <c r="I408" s="131"/>
      <c r="J408" s="131"/>
    </row>
    <row r="409" spans="1:10" x14ac:dyDescent="0.2">
      <c r="A409" s="131"/>
      <c r="B409" s="131"/>
      <c r="C409" s="131"/>
      <c r="D409" s="131"/>
      <c r="E409" s="131"/>
      <c r="F409" s="131"/>
      <c r="G409" s="131"/>
      <c r="H409" s="131"/>
      <c r="I409" s="131"/>
      <c r="J409" s="131"/>
    </row>
    <row r="410" spans="1:10" x14ac:dyDescent="0.2">
      <c r="A410" s="131"/>
      <c r="B410" s="131"/>
      <c r="C410" s="131"/>
      <c r="D410" s="131"/>
      <c r="E410" s="131"/>
      <c r="F410" s="131"/>
      <c r="G410" s="131"/>
      <c r="H410" s="131"/>
      <c r="I410" s="131"/>
      <c r="J410" s="131"/>
    </row>
    <row r="411" spans="1:10" x14ac:dyDescent="0.2">
      <c r="A411" s="131"/>
      <c r="B411" s="131"/>
      <c r="C411" s="131"/>
      <c r="D411" s="131"/>
      <c r="E411" s="131"/>
      <c r="F411" s="131"/>
      <c r="G411" s="131"/>
      <c r="H411" s="131"/>
      <c r="I411" s="131"/>
      <c r="J411" s="131"/>
    </row>
    <row r="412" spans="1:10" x14ac:dyDescent="0.2">
      <c r="A412" s="131"/>
      <c r="B412" s="131"/>
      <c r="C412" s="131"/>
      <c r="D412" s="131"/>
      <c r="E412" s="131"/>
      <c r="F412" s="131"/>
      <c r="G412" s="131"/>
      <c r="H412" s="131"/>
      <c r="I412" s="131"/>
      <c r="J412" s="131"/>
    </row>
    <row r="413" spans="1:10" x14ac:dyDescent="0.2">
      <c r="A413" s="131"/>
      <c r="B413" s="131"/>
      <c r="C413" s="131"/>
      <c r="D413" s="131"/>
      <c r="E413" s="131"/>
      <c r="F413" s="131"/>
      <c r="G413" s="131"/>
      <c r="H413" s="131"/>
      <c r="I413" s="131"/>
      <c r="J413" s="131"/>
    </row>
    <row r="414" spans="1:10" x14ac:dyDescent="0.2">
      <c r="A414" s="131"/>
      <c r="B414" s="131"/>
      <c r="C414" s="131"/>
      <c r="D414" s="131"/>
      <c r="E414" s="131"/>
      <c r="F414" s="131"/>
      <c r="G414" s="131"/>
      <c r="H414" s="131"/>
      <c r="I414" s="131"/>
      <c r="J414" s="131"/>
    </row>
    <row r="415" spans="1:10" x14ac:dyDescent="0.2">
      <c r="A415" s="131"/>
      <c r="B415" s="131"/>
      <c r="C415" s="131"/>
      <c r="D415" s="131"/>
      <c r="E415" s="131"/>
      <c r="F415" s="131"/>
      <c r="G415" s="131"/>
      <c r="H415" s="131"/>
      <c r="I415" s="131"/>
      <c r="J415" s="131"/>
    </row>
    <row r="416" spans="1:10" x14ac:dyDescent="0.2">
      <c r="A416" s="131"/>
      <c r="B416" s="131"/>
      <c r="C416" s="131"/>
      <c r="D416" s="131"/>
      <c r="E416" s="131"/>
      <c r="F416" s="131"/>
      <c r="G416" s="131"/>
      <c r="H416" s="131"/>
      <c r="I416" s="131"/>
      <c r="J416" s="131"/>
    </row>
    <row r="417" spans="1:10" x14ac:dyDescent="0.2">
      <c r="A417" s="131"/>
      <c r="B417" s="131"/>
      <c r="C417" s="131"/>
      <c r="D417" s="131"/>
      <c r="E417" s="131"/>
      <c r="F417" s="131"/>
      <c r="G417" s="131"/>
      <c r="H417" s="131"/>
      <c r="I417" s="131"/>
      <c r="J417" s="131"/>
    </row>
    <row r="418" spans="1:10" x14ac:dyDescent="0.2">
      <c r="A418" s="131"/>
      <c r="B418" s="131"/>
      <c r="C418" s="131"/>
      <c r="D418" s="131"/>
      <c r="E418" s="131"/>
      <c r="F418" s="131"/>
      <c r="G418" s="131"/>
      <c r="H418" s="131"/>
      <c r="I418" s="131"/>
      <c r="J418" s="131"/>
    </row>
    <row r="419" spans="1:10" x14ac:dyDescent="0.2">
      <c r="A419" s="131"/>
      <c r="B419" s="131"/>
      <c r="C419" s="131"/>
      <c r="D419" s="131"/>
      <c r="E419" s="131"/>
      <c r="F419" s="131"/>
      <c r="G419" s="131"/>
      <c r="H419" s="131"/>
      <c r="I419" s="131"/>
      <c r="J419" s="131"/>
    </row>
    <row r="420" spans="1:10" x14ac:dyDescent="0.2">
      <c r="A420" s="131"/>
      <c r="B420" s="131"/>
      <c r="C420" s="131"/>
      <c r="D420" s="131"/>
      <c r="E420" s="131"/>
      <c r="F420" s="131"/>
      <c r="G420" s="131"/>
      <c r="H420" s="131"/>
      <c r="I420" s="131"/>
      <c r="J420" s="131"/>
    </row>
    <row r="421" spans="1:10" x14ac:dyDescent="0.2">
      <c r="A421" s="131"/>
      <c r="B421" s="131"/>
      <c r="C421" s="131"/>
      <c r="D421" s="131"/>
      <c r="E421" s="131"/>
      <c r="F421" s="131"/>
      <c r="G421" s="131"/>
      <c r="H421" s="131"/>
      <c r="I421" s="131"/>
      <c r="J421" s="131"/>
    </row>
    <row r="422" spans="1:10" x14ac:dyDescent="0.2">
      <c r="A422" s="131"/>
      <c r="B422" s="131"/>
      <c r="C422" s="131"/>
      <c r="D422" s="131"/>
      <c r="E422" s="131"/>
      <c r="F422" s="131"/>
      <c r="G422" s="131"/>
      <c r="H422" s="131"/>
      <c r="I422" s="131"/>
      <c r="J422" s="131"/>
    </row>
    <row r="423" spans="1:10" x14ac:dyDescent="0.2">
      <c r="A423" s="131"/>
      <c r="B423" s="131"/>
      <c r="C423" s="131"/>
      <c r="D423" s="131"/>
      <c r="E423" s="131"/>
      <c r="F423" s="131"/>
      <c r="G423" s="131"/>
      <c r="H423" s="131"/>
      <c r="I423" s="131"/>
      <c r="J423" s="131"/>
    </row>
    <row r="424" spans="1:10" x14ac:dyDescent="0.2">
      <c r="A424" s="131"/>
      <c r="B424" s="131"/>
      <c r="C424" s="131"/>
      <c r="D424" s="131"/>
      <c r="E424" s="131"/>
      <c r="F424" s="131"/>
      <c r="G424" s="131"/>
      <c r="H424" s="131"/>
      <c r="I424" s="131"/>
      <c r="J424" s="131"/>
    </row>
    <row r="425" spans="1:10" x14ac:dyDescent="0.2">
      <c r="A425" s="131"/>
      <c r="B425" s="131"/>
      <c r="C425" s="131"/>
      <c r="D425" s="131"/>
      <c r="E425" s="131"/>
      <c r="F425" s="131"/>
      <c r="G425" s="131"/>
      <c r="H425" s="131"/>
      <c r="I425" s="131"/>
      <c r="J425" s="131"/>
    </row>
    <row r="426" spans="1:10" x14ac:dyDescent="0.2">
      <c r="A426" s="131"/>
      <c r="B426" s="131"/>
      <c r="C426" s="131"/>
      <c r="D426" s="131"/>
      <c r="E426" s="131"/>
      <c r="F426" s="131"/>
      <c r="G426" s="131"/>
      <c r="H426" s="131"/>
      <c r="I426" s="131"/>
      <c r="J426" s="131"/>
    </row>
    <row r="427" spans="1:10" x14ac:dyDescent="0.2">
      <c r="A427" s="131"/>
      <c r="B427" s="131"/>
      <c r="C427" s="131"/>
      <c r="D427" s="131"/>
      <c r="E427" s="131"/>
      <c r="F427" s="131"/>
      <c r="G427" s="131"/>
      <c r="H427" s="131"/>
      <c r="I427" s="131"/>
      <c r="J427" s="131"/>
    </row>
    <row r="428" spans="1:10" x14ac:dyDescent="0.2">
      <c r="A428" s="131"/>
      <c r="B428" s="131"/>
      <c r="C428" s="131"/>
      <c r="D428" s="131"/>
      <c r="E428" s="131"/>
      <c r="F428" s="131"/>
      <c r="G428" s="131"/>
      <c r="H428" s="131"/>
      <c r="I428" s="131"/>
      <c r="J428" s="131"/>
    </row>
    <row r="429" spans="1:10" x14ac:dyDescent="0.2">
      <c r="A429" s="131"/>
      <c r="B429" s="131"/>
      <c r="C429" s="131"/>
      <c r="D429" s="131"/>
      <c r="E429" s="131"/>
      <c r="F429" s="131"/>
      <c r="G429" s="131"/>
      <c r="H429" s="131"/>
      <c r="I429" s="131"/>
      <c r="J429" s="131"/>
    </row>
    <row r="430" spans="1:10" x14ac:dyDescent="0.2">
      <c r="A430" s="131"/>
      <c r="B430" s="131"/>
      <c r="C430" s="131"/>
      <c r="D430" s="131"/>
      <c r="E430" s="131"/>
      <c r="F430" s="131"/>
      <c r="G430" s="131"/>
      <c r="H430" s="131"/>
      <c r="I430" s="131"/>
      <c r="J430" s="131"/>
    </row>
    <row r="431" spans="1:10" x14ac:dyDescent="0.2">
      <c r="A431" s="131"/>
      <c r="B431" s="131"/>
      <c r="C431" s="131"/>
      <c r="D431" s="131"/>
      <c r="E431" s="131"/>
      <c r="F431" s="131"/>
      <c r="G431" s="131"/>
      <c r="H431" s="131"/>
      <c r="I431" s="131"/>
      <c r="J431" s="131"/>
    </row>
    <row r="432" spans="1:10" x14ac:dyDescent="0.2">
      <c r="A432" s="131"/>
      <c r="B432" s="131"/>
      <c r="C432" s="131"/>
      <c r="D432" s="131"/>
      <c r="E432" s="131"/>
      <c r="F432" s="131"/>
      <c r="G432" s="131"/>
      <c r="H432" s="131"/>
      <c r="I432" s="131"/>
      <c r="J432" s="131"/>
    </row>
    <row r="433" spans="1:10" x14ac:dyDescent="0.2">
      <c r="A433" s="131"/>
      <c r="B433" s="131"/>
      <c r="C433" s="131"/>
      <c r="D433" s="131"/>
      <c r="E433" s="131"/>
      <c r="F433" s="131"/>
      <c r="G433" s="131"/>
      <c r="H433" s="131"/>
      <c r="I433" s="131"/>
      <c r="J433" s="131"/>
    </row>
    <row r="434" spans="1:10" x14ac:dyDescent="0.2">
      <c r="A434" s="131"/>
      <c r="B434" s="131"/>
      <c r="C434" s="131"/>
      <c r="D434" s="131"/>
      <c r="E434" s="131"/>
      <c r="F434" s="131"/>
      <c r="G434" s="131"/>
      <c r="H434" s="131"/>
      <c r="I434" s="131"/>
      <c r="J434" s="131"/>
    </row>
    <row r="435" spans="1:10" x14ac:dyDescent="0.2">
      <c r="A435" s="131"/>
      <c r="B435" s="131"/>
      <c r="C435" s="131"/>
      <c r="D435" s="131"/>
      <c r="E435" s="131"/>
      <c r="F435" s="131"/>
      <c r="G435" s="131"/>
      <c r="H435" s="131"/>
      <c r="I435" s="131"/>
      <c r="J435" s="131"/>
    </row>
    <row r="436" spans="1:10" x14ac:dyDescent="0.2">
      <c r="A436" s="131"/>
      <c r="B436" s="131"/>
      <c r="C436" s="131"/>
      <c r="D436" s="131"/>
      <c r="E436" s="131"/>
      <c r="F436" s="131"/>
      <c r="G436" s="131"/>
      <c r="H436" s="131"/>
      <c r="I436" s="131"/>
      <c r="J436" s="131"/>
    </row>
    <row r="437" spans="1:10" x14ac:dyDescent="0.2">
      <c r="A437" s="131"/>
      <c r="B437" s="131"/>
      <c r="C437" s="131"/>
      <c r="D437" s="131"/>
      <c r="E437" s="131"/>
      <c r="F437" s="131"/>
      <c r="G437" s="131"/>
      <c r="H437" s="131"/>
      <c r="I437" s="131"/>
      <c r="J437" s="131"/>
    </row>
    <row r="438" spans="1:10" x14ac:dyDescent="0.2">
      <c r="A438" s="131"/>
      <c r="B438" s="131"/>
      <c r="C438" s="131"/>
      <c r="D438" s="131"/>
      <c r="E438" s="131"/>
      <c r="F438" s="131"/>
      <c r="G438" s="131"/>
      <c r="H438" s="131"/>
      <c r="I438" s="131"/>
      <c r="J438" s="131"/>
    </row>
    <row r="439" spans="1:10" x14ac:dyDescent="0.2">
      <c r="A439" s="131"/>
      <c r="B439" s="131"/>
      <c r="C439" s="131"/>
      <c r="D439" s="131"/>
      <c r="E439" s="131"/>
      <c r="F439" s="131"/>
      <c r="G439" s="131"/>
      <c r="H439" s="131"/>
      <c r="I439" s="131"/>
      <c r="J439" s="131"/>
    </row>
    <row r="440" spans="1:10" x14ac:dyDescent="0.2">
      <c r="A440" s="131"/>
      <c r="B440" s="131"/>
      <c r="C440" s="131"/>
      <c r="D440" s="131"/>
      <c r="E440" s="131"/>
      <c r="F440" s="131"/>
      <c r="G440" s="131"/>
      <c r="H440" s="131"/>
      <c r="I440" s="131"/>
      <c r="J440" s="131"/>
    </row>
    <row r="441" spans="1:10" x14ac:dyDescent="0.2">
      <c r="A441" s="131"/>
      <c r="B441" s="131"/>
      <c r="C441" s="131"/>
      <c r="D441" s="131"/>
      <c r="E441" s="131"/>
      <c r="F441" s="131"/>
      <c r="G441" s="131"/>
      <c r="H441" s="131"/>
      <c r="I441" s="131"/>
      <c r="J441" s="131"/>
    </row>
    <row r="442" spans="1:10" x14ac:dyDescent="0.2">
      <c r="A442" s="131"/>
      <c r="B442" s="131"/>
      <c r="C442" s="131"/>
      <c r="D442" s="131"/>
      <c r="E442" s="131"/>
      <c r="F442" s="131"/>
      <c r="G442" s="131"/>
      <c r="H442" s="131"/>
      <c r="I442" s="131"/>
      <c r="J442" s="131"/>
    </row>
    <row r="443" spans="1:10" x14ac:dyDescent="0.2">
      <c r="A443" s="131"/>
      <c r="B443" s="131"/>
      <c r="C443" s="131"/>
      <c r="D443" s="131"/>
      <c r="E443" s="131"/>
      <c r="F443" s="131"/>
      <c r="G443" s="131"/>
      <c r="H443" s="131"/>
      <c r="I443" s="131"/>
      <c r="J443" s="131"/>
    </row>
    <row r="444" spans="1:10" x14ac:dyDescent="0.2">
      <c r="A444" s="131"/>
      <c r="B444" s="131"/>
      <c r="C444" s="131"/>
      <c r="D444" s="131"/>
      <c r="E444" s="131"/>
      <c r="F444" s="131"/>
      <c r="G444" s="131"/>
      <c r="H444" s="131"/>
      <c r="I444" s="131"/>
      <c r="J444" s="131"/>
    </row>
    <row r="445" spans="1:10" x14ac:dyDescent="0.2">
      <c r="A445" s="131"/>
      <c r="B445" s="131"/>
      <c r="C445" s="131"/>
      <c r="D445" s="131"/>
      <c r="E445" s="131"/>
      <c r="F445" s="131"/>
      <c r="G445" s="131"/>
      <c r="H445" s="131"/>
      <c r="I445" s="131"/>
      <c r="J445" s="131"/>
    </row>
    <row r="446" spans="1:10" x14ac:dyDescent="0.2">
      <c r="A446" s="131"/>
      <c r="B446" s="131"/>
      <c r="C446" s="131"/>
      <c r="D446" s="131"/>
      <c r="E446" s="131"/>
      <c r="F446" s="131"/>
      <c r="G446" s="131"/>
      <c r="H446" s="131"/>
      <c r="I446" s="131"/>
      <c r="J446" s="131"/>
    </row>
    <row r="447" spans="1:10" x14ac:dyDescent="0.2">
      <c r="A447" s="131"/>
      <c r="B447" s="131"/>
      <c r="C447" s="131"/>
      <c r="D447" s="131"/>
      <c r="E447" s="131"/>
      <c r="F447" s="131"/>
      <c r="G447" s="131"/>
      <c r="H447" s="131"/>
      <c r="I447" s="131"/>
      <c r="J447" s="131"/>
    </row>
    <row r="448" spans="1:10" x14ac:dyDescent="0.2">
      <c r="A448" s="131"/>
      <c r="B448" s="131"/>
      <c r="C448" s="131"/>
      <c r="D448" s="131"/>
      <c r="E448" s="131"/>
      <c r="F448" s="131"/>
      <c r="G448" s="131"/>
      <c r="H448" s="131"/>
      <c r="I448" s="131"/>
      <c r="J448" s="131"/>
    </row>
    <row r="449" spans="1:10" x14ac:dyDescent="0.2">
      <c r="A449" s="131"/>
      <c r="B449" s="131"/>
      <c r="C449" s="131"/>
      <c r="D449" s="131"/>
      <c r="E449" s="131"/>
      <c r="F449" s="131"/>
      <c r="G449" s="131"/>
      <c r="H449" s="131"/>
      <c r="I449" s="131"/>
      <c r="J449" s="131"/>
    </row>
    <row r="450" spans="1:10" x14ac:dyDescent="0.2">
      <c r="A450" s="131"/>
      <c r="B450" s="131"/>
      <c r="C450" s="131"/>
      <c r="D450" s="131"/>
      <c r="E450" s="131"/>
      <c r="F450" s="131"/>
      <c r="G450" s="131"/>
      <c r="H450" s="131"/>
      <c r="I450" s="131"/>
      <c r="J450" s="131"/>
    </row>
    <row r="451" spans="1:10" x14ac:dyDescent="0.2">
      <c r="A451" s="131"/>
      <c r="B451" s="131"/>
      <c r="C451" s="131"/>
      <c r="D451" s="131"/>
      <c r="E451" s="131"/>
      <c r="F451" s="131"/>
      <c r="G451" s="131"/>
      <c r="H451" s="131"/>
      <c r="I451" s="131"/>
      <c r="J451" s="131"/>
    </row>
    <row r="452" spans="1:10" x14ac:dyDescent="0.2">
      <c r="A452" s="131"/>
      <c r="B452" s="131"/>
      <c r="C452" s="131"/>
      <c r="D452" s="131"/>
      <c r="E452" s="131"/>
      <c r="F452" s="131"/>
      <c r="G452" s="131"/>
      <c r="H452" s="131"/>
      <c r="I452" s="131"/>
      <c r="J452" s="131"/>
    </row>
    <row r="453" spans="1:10" x14ac:dyDescent="0.2">
      <c r="A453" s="131"/>
      <c r="B453" s="131"/>
      <c r="C453" s="131"/>
      <c r="D453" s="131"/>
      <c r="E453" s="131"/>
      <c r="F453" s="131"/>
      <c r="G453" s="131"/>
      <c r="H453" s="131"/>
      <c r="I453" s="131"/>
      <c r="J453" s="131"/>
    </row>
    <row r="454" spans="1:10" x14ac:dyDescent="0.2">
      <c r="A454" s="131"/>
      <c r="B454" s="131"/>
      <c r="C454" s="131"/>
      <c r="D454" s="131"/>
      <c r="E454" s="131"/>
      <c r="F454" s="131"/>
      <c r="G454" s="131"/>
      <c r="H454" s="131"/>
      <c r="I454" s="131"/>
      <c r="J454" s="131"/>
    </row>
    <row r="455" spans="1:10" x14ac:dyDescent="0.2">
      <c r="A455" s="131"/>
      <c r="B455" s="131"/>
      <c r="C455" s="131"/>
      <c r="D455" s="131"/>
      <c r="E455" s="131"/>
      <c r="F455" s="131"/>
      <c r="G455" s="131"/>
      <c r="H455" s="131"/>
      <c r="I455" s="131"/>
      <c r="J455" s="131"/>
    </row>
    <row r="456" spans="1:10" x14ac:dyDescent="0.2">
      <c r="A456" s="131"/>
      <c r="B456" s="131"/>
      <c r="C456" s="131"/>
      <c r="D456" s="131"/>
      <c r="E456" s="131"/>
      <c r="F456" s="131"/>
      <c r="G456" s="131"/>
      <c r="H456" s="131"/>
      <c r="I456" s="131"/>
      <c r="J456" s="131"/>
    </row>
    <row r="457" spans="1:10" x14ac:dyDescent="0.2">
      <c r="A457" s="131"/>
      <c r="B457" s="131"/>
      <c r="C457" s="131"/>
      <c r="D457" s="131"/>
      <c r="E457" s="131"/>
      <c r="F457" s="131"/>
      <c r="G457" s="131"/>
      <c r="H457" s="131"/>
      <c r="I457" s="131"/>
      <c r="J457" s="131"/>
    </row>
    <row r="458" spans="1:10" x14ac:dyDescent="0.2">
      <c r="A458" s="131"/>
      <c r="B458" s="131"/>
      <c r="C458" s="131"/>
      <c r="D458" s="131"/>
      <c r="E458" s="131"/>
      <c r="F458" s="131"/>
      <c r="G458" s="131"/>
      <c r="H458" s="131"/>
      <c r="I458" s="131"/>
      <c r="J458" s="131"/>
    </row>
    <row r="459" spans="1:10" x14ac:dyDescent="0.2">
      <c r="A459" s="131"/>
      <c r="B459" s="131"/>
      <c r="C459" s="131"/>
      <c r="D459" s="131"/>
      <c r="E459" s="131"/>
      <c r="F459" s="131"/>
      <c r="G459" s="131"/>
      <c r="H459" s="131"/>
      <c r="I459" s="131"/>
      <c r="J459" s="131"/>
    </row>
    <row r="460" spans="1:10" x14ac:dyDescent="0.2">
      <c r="A460" s="131"/>
      <c r="B460" s="131"/>
      <c r="C460" s="131"/>
      <c r="D460" s="131"/>
      <c r="E460" s="131"/>
      <c r="F460" s="131"/>
      <c r="G460" s="131"/>
      <c r="H460" s="131"/>
      <c r="I460" s="131"/>
      <c r="J460" s="131"/>
    </row>
    <row r="461" spans="1:10" x14ac:dyDescent="0.2">
      <c r="A461" s="131"/>
      <c r="B461" s="131"/>
      <c r="C461" s="131"/>
      <c r="D461" s="131"/>
      <c r="E461" s="131"/>
      <c r="F461" s="131"/>
      <c r="G461" s="131"/>
      <c r="H461" s="131"/>
      <c r="I461" s="131"/>
      <c r="J461" s="131"/>
    </row>
    <row r="462" spans="1:10" x14ac:dyDescent="0.2">
      <c r="A462" s="131"/>
      <c r="B462" s="131"/>
      <c r="C462" s="131"/>
      <c r="D462" s="131"/>
      <c r="E462" s="131"/>
      <c r="F462" s="131"/>
      <c r="G462" s="131"/>
      <c r="H462" s="131"/>
      <c r="I462" s="131"/>
      <c r="J462" s="131"/>
    </row>
    <row r="463" spans="1:10" x14ac:dyDescent="0.2">
      <c r="A463" s="131"/>
      <c r="B463" s="131"/>
      <c r="C463" s="131"/>
      <c r="D463" s="131"/>
      <c r="E463" s="131"/>
      <c r="F463" s="131"/>
      <c r="G463" s="131"/>
      <c r="H463" s="131"/>
      <c r="I463" s="131"/>
      <c r="J463" s="131"/>
    </row>
    <row r="464" spans="1:10" x14ac:dyDescent="0.2">
      <c r="A464" s="131"/>
      <c r="B464" s="131"/>
      <c r="C464" s="131"/>
      <c r="D464" s="131"/>
      <c r="E464" s="131"/>
      <c r="F464" s="131"/>
      <c r="G464" s="131"/>
      <c r="H464" s="131"/>
      <c r="I464" s="131"/>
      <c r="J464" s="131"/>
    </row>
    <row r="465" spans="1:10" x14ac:dyDescent="0.2">
      <c r="A465" s="131"/>
      <c r="B465" s="131"/>
      <c r="C465" s="131"/>
      <c r="D465" s="131"/>
      <c r="E465" s="131"/>
      <c r="F465" s="131"/>
      <c r="G465" s="131"/>
      <c r="H465" s="131"/>
      <c r="I465" s="131"/>
      <c r="J465" s="131"/>
    </row>
    <row r="466" spans="1:10" x14ac:dyDescent="0.2">
      <c r="A466" s="131"/>
      <c r="B466" s="131"/>
      <c r="C466" s="131"/>
      <c r="D466" s="131"/>
      <c r="E466" s="131"/>
      <c r="F466" s="131"/>
      <c r="G466" s="131"/>
      <c r="H466" s="131"/>
      <c r="I466" s="131"/>
      <c r="J466" s="131"/>
    </row>
    <row r="467" spans="1:10" x14ac:dyDescent="0.2">
      <c r="A467" s="131"/>
      <c r="B467" s="131"/>
      <c r="C467" s="131"/>
      <c r="D467" s="131"/>
      <c r="E467" s="131"/>
      <c r="F467" s="131"/>
      <c r="G467" s="131"/>
      <c r="H467" s="131"/>
      <c r="I467" s="131"/>
      <c r="J467" s="131"/>
    </row>
    <row r="468" spans="1:10" x14ac:dyDescent="0.2">
      <c r="A468" s="131"/>
      <c r="B468" s="131"/>
      <c r="C468" s="131"/>
      <c r="D468" s="131"/>
      <c r="E468" s="131"/>
      <c r="F468" s="131"/>
      <c r="G468" s="131"/>
      <c r="H468" s="131"/>
      <c r="I468" s="131"/>
      <c r="J468" s="131"/>
    </row>
    <row r="469" spans="1:10" x14ac:dyDescent="0.2">
      <c r="A469" s="131"/>
      <c r="B469" s="131"/>
      <c r="C469" s="131"/>
      <c r="D469" s="131"/>
      <c r="E469" s="131"/>
      <c r="F469" s="131"/>
      <c r="G469" s="131"/>
      <c r="H469" s="131"/>
      <c r="I469" s="131"/>
      <c r="J469" s="131"/>
    </row>
    <row r="470" spans="1:10" x14ac:dyDescent="0.2">
      <c r="A470" s="131"/>
      <c r="B470" s="131"/>
      <c r="C470" s="131"/>
      <c r="D470" s="131"/>
      <c r="E470" s="131"/>
      <c r="F470" s="131"/>
      <c r="G470" s="131"/>
      <c r="H470" s="131"/>
      <c r="I470" s="131"/>
      <c r="J470" s="131"/>
    </row>
    <row r="471" spans="1:10" x14ac:dyDescent="0.2">
      <c r="A471" s="131"/>
      <c r="B471" s="131"/>
      <c r="C471" s="131"/>
      <c r="D471" s="131"/>
      <c r="E471" s="131"/>
      <c r="F471" s="131"/>
      <c r="G471" s="131"/>
      <c r="H471" s="131"/>
      <c r="I471" s="131"/>
      <c r="J471" s="131"/>
    </row>
    <row r="472" spans="1:10" x14ac:dyDescent="0.2">
      <c r="A472" s="131"/>
      <c r="B472" s="131"/>
      <c r="C472" s="131"/>
      <c r="D472" s="131"/>
      <c r="E472" s="131"/>
      <c r="F472" s="131"/>
      <c r="G472" s="131"/>
      <c r="H472" s="131"/>
      <c r="I472" s="131"/>
      <c r="J472" s="131"/>
    </row>
    <row r="473" spans="1:10" x14ac:dyDescent="0.2">
      <c r="A473" s="131"/>
      <c r="B473" s="131"/>
      <c r="C473" s="131"/>
      <c r="D473" s="131"/>
      <c r="E473" s="131"/>
      <c r="F473" s="131"/>
      <c r="G473" s="131"/>
      <c r="H473" s="131"/>
      <c r="I473" s="131"/>
      <c r="J473" s="131"/>
    </row>
    <row r="474" spans="1:10" x14ac:dyDescent="0.2">
      <c r="A474" s="131"/>
      <c r="B474" s="131"/>
      <c r="C474" s="131"/>
      <c r="D474" s="131"/>
      <c r="E474" s="131"/>
      <c r="F474" s="131"/>
      <c r="G474" s="131"/>
      <c r="H474" s="131"/>
      <c r="I474" s="131"/>
      <c r="J474" s="131"/>
    </row>
    <row r="475" spans="1:10" x14ac:dyDescent="0.2">
      <c r="A475" s="131"/>
      <c r="B475" s="131"/>
      <c r="C475" s="131"/>
      <c r="D475" s="131"/>
      <c r="E475" s="131"/>
      <c r="F475" s="131"/>
      <c r="G475" s="131"/>
      <c r="H475" s="131"/>
      <c r="I475" s="131"/>
      <c r="J475" s="131"/>
    </row>
    <row r="476" spans="1:10" x14ac:dyDescent="0.2">
      <c r="A476" s="131"/>
      <c r="B476" s="131"/>
      <c r="C476" s="131"/>
      <c r="D476" s="131"/>
      <c r="E476" s="131"/>
      <c r="F476" s="131"/>
      <c r="G476" s="131"/>
      <c r="H476" s="131"/>
      <c r="I476" s="131"/>
      <c r="J476" s="131"/>
    </row>
    <row r="477" spans="1:10" x14ac:dyDescent="0.2">
      <c r="A477" s="131"/>
      <c r="B477" s="131"/>
      <c r="C477" s="131"/>
      <c r="D477" s="131"/>
      <c r="E477" s="131"/>
      <c r="F477" s="131"/>
      <c r="G477" s="131"/>
      <c r="H477" s="131"/>
      <c r="I477" s="131"/>
      <c r="J477" s="131"/>
    </row>
    <row r="478" spans="1:10" x14ac:dyDescent="0.2">
      <c r="A478" s="131"/>
      <c r="B478" s="131"/>
      <c r="C478" s="131"/>
      <c r="D478" s="131"/>
      <c r="E478" s="131"/>
      <c r="F478" s="131"/>
      <c r="G478" s="131"/>
      <c r="H478" s="131"/>
      <c r="I478" s="131"/>
      <c r="J478" s="131"/>
    </row>
    <row r="479" spans="1:10" x14ac:dyDescent="0.2">
      <c r="A479" s="131"/>
      <c r="B479" s="131"/>
      <c r="C479" s="131"/>
      <c r="D479" s="131"/>
      <c r="E479" s="131"/>
      <c r="F479" s="131"/>
      <c r="G479" s="131"/>
      <c r="H479" s="131"/>
      <c r="I479" s="131"/>
      <c r="J479" s="131"/>
    </row>
    <row r="480" spans="1:10" x14ac:dyDescent="0.2">
      <c r="A480" s="131"/>
      <c r="B480" s="131"/>
      <c r="C480" s="131"/>
      <c r="D480" s="131"/>
      <c r="E480" s="131"/>
      <c r="F480" s="131"/>
      <c r="G480" s="131"/>
      <c r="H480" s="131"/>
      <c r="I480" s="131"/>
      <c r="J480" s="131"/>
    </row>
    <row r="481" spans="1:10" x14ac:dyDescent="0.2">
      <c r="A481" s="131"/>
      <c r="B481" s="131"/>
      <c r="C481" s="131"/>
      <c r="D481" s="131"/>
      <c r="E481" s="131"/>
      <c r="F481" s="131"/>
      <c r="G481" s="131"/>
      <c r="H481" s="131"/>
      <c r="I481" s="131"/>
      <c r="J481" s="131"/>
    </row>
    <row r="482" spans="1:10" x14ac:dyDescent="0.2">
      <c r="A482" s="131"/>
      <c r="B482" s="131"/>
      <c r="C482" s="131"/>
      <c r="D482" s="131"/>
      <c r="E482" s="131"/>
      <c r="F482" s="131"/>
      <c r="G482" s="131"/>
      <c r="H482" s="131"/>
      <c r="I482" s="131"/>
      <c r="J482" s="131"/>
    </row>
    <row r="483" spans="1:10" x14ac:dyDescent="0.2">
      <c r="A483" s="131"/>
      <c r="B483" s="131"/>
      <c r="C483" s="131"/>
      <c r="D483" s="131"/>
      <c r="E483" s="131"/>
      <c r="F483" s="131"/>
      <c r="G483" s="131"/>
      <c r="H483" s="131"/>
      <c r="I483" s="131"/>
      <c r="J483" s="131"/>
    </row>
    <row r="484" spans="1:10" x14ac:dyDescent="0.2">
      <c r="A484" s="131"/>
      <c r="B484" s="131"/>
      <c r="C484" s="131"/>
      <c r="D484" s="131"/>
      <c r="E484" s="131"/>
      <c r="F484" s="131"/>
      <c r="G484" s="131"/>
      <c r="H484" s="131"/>
      <c r="I484" s="131"/>
      <c r="J484" s="131"/>
    </row>
    <row r="485" spans="1:10" x14ac:dyDescent="0.2">
      <c r="A485" s="131"/>
      <c r="B485" s="131"/>
      <c r="C485" s="131"/>
      <c r="D485" s="131"/>
      <c r="E485" s="131"/>
      <c r="F485" s="131"/>
      <c r="G485" s="131"/>
      <c r="H485" s="131"/>
      <c r="I485" s="131"/>
      <c r="J485" s="131"/>
    </row>
    <row r="486" spans="1:10" x14ac:dyDescent="0.2">
      <c r="A486" s="131"/>
      <c r="B486" s="131"/>
      <c r="C486" s="131"/>
      <c r="D486" s="131"/>
      <c r="E486" s="131"/>
      <c r="F486" s="131"/>
      <c r="G486" s="131"/>
      <c r="H486" s="131"/>
      <c r="I486" s="131"/>
      <c r="J486" s="131"/>
    </row>
    <row r="487" spans="1:10" x14ac:dyDescent="0.2">
      <c r="A487" s="131"/>
      <c r="B487" s="131"/>
      <c r="C487" s="131"/>
      <c r="D487" s="131"/>
      <c r="E487" s="131"/>
      <c r="F487" s="131"/>
      <c r="G487" s="131"/>
      <c r="H487" s="131"/>
      <c r="I487" s="131"/>
      <c r="J487" s="131"/>
    </row>
    <row r="488" spans="1:10" x14ac:dyDescent="0.2">
      <c r="A488" s="131"/>
      <c r="B488" s="131"/>
      <c r="C488" s="131"/>
      <c r="D488" s="131"/>
      <c r="E488" s="131"/>
      <c r="F488" s="131"/>
      <c r="G488" s="131"/>
      <c r="H488" s="131"/>
      <c r="I488" s="131"/>
      <c r="J488" s="131"/>
    </row>
    <row r="489" spans="1:10" x14ac:dyDescent="0.2">
      <c r="A489" s="131"/>
      <c r="B489" s="131"/>
      <c r="C489" s="131"/>
      <c r="D489" s="131"/>
      <c r="E489" s="131"/>
      <c r="F489" s="131"/>
      <c r="G489" s="131"/>
      <c r="H489" s="131"/>
      <c r="I489" s="131"/>
      <c r="J489" s="131"/>
    </row>
    <row r="490" spans="1:10" x14ac:dyDescent="0.2">
      <c r="A490" s="131"/>
      <c r="B490" s="131"/>
      <c r="C490" s="131"/>
      <c r="D490" s="131"/>
      <c r="E490" s="131"/>
      <c r="F490" s="131"/>
      <c r="G490" s="131"/>
      <c r="H490" s="131"/>
      <c r="I490" s="131"/>
      <c r="J490" s="131"/>
    </row>
    <row r="491" spans="1:10" x14ac:dyDescent="0.2">
      <c r="A491" s="131"/>
      <c r="B491" s="131"/>
      <c r="C491" s="131"/>
      <c r="D491" s="131"/>
      <c r="E491" s="131"/>
      <c r="F491" s="131"/>
      <c r="G491" s="131"/>
      <c r="H491" s="131"/>
      <c r="I491" s="131"/>
      <c r="J491" s="131"/>
    </row>
    <row r="492" spans="1:10" x14ac:dyDescent="0.2">
      <c r="A492" s="131"/>
      <c r="B492" s="131"/>
      <c r="C492" s="131"/>
      <c r="D492" s="131"/>
      <c r="E492" s="131"/>
      <c r="F492" s="131"/>
      <c r="G492" s="131"/>
      <c r="H492" s="131"/>
      <c r="I492" s="131"/>
      <c r="J492" s="131"/>
    </row>
    <row r="493" spans="1:10" x14ac:dyDescent="0.2">
      <c r="A493" s="131"/>
      <c r="B493" s="131"/>
      <c r="C493" s="131"/>
      <c r="D493" s="131"/>
      <c r="E493" s="131"/>
      <c r="F493" s="131"/>
      <c r="G493" s="131"/>
      <c r="H493" s="131"/>
      <c r="I493" s="131"/>
      <c r="J493" s="131"/>
    </row>
    <row r="494" spans="1:10" x14ac:dyDescent="0.2">
      <c r="A494" s="131"/>
      <c r="B494" s="131"/>
      <c r="C494" s="131"/>
      <c r="D494" s="131"/>
      <c r="E494" s="131"/>
      <c r="F494" s="131"/>
      <c r="G494" s="131"/>
      <c r="H494" s="131"/>
      <c r="I494" s="131"/>
      <c r="J494" s="131"/>
    </row>
    <row r="495" spans="1:10" x14ac:dyDescent="0.2">
      <c r="A495" s="131"/>
      <c r="B495" s="131"/>
      <c r="C495" s="131"/>
      <c r="D495" s="131"/>
      <c r="E495" s="131"/>
      <c r="F495" s="131"/>
      <c r="G495" s="131"/>
      <c r="H495" s="131"/>
      <c r="I495" s="131"/>
      <c r="J495" s="131"/>
    </row>
    <row r="496" spans="1:10" x14ac:dyDescent="0.2">
      <c r="A496" s="131"/>
      <c r="B496" s="131"/>
      <c r="C496" s="131"/>
      <c r="D496" s="131"/>
      <c r="E496" s="131"/>
      <c r="F496" s="131"/>
      <c r="G496" s="131"/>
      <c r="H496" s="131"/>
      <c r="I496" s="131"/>
      <c r="J496" s="131"/>
    </row>
    <row r="497" spans="1:10" x14ac:dyDescent="0.2">
      <c r="A497" s="131"/>
      <c r="B497" s="131"/>
      <c r="C497" s="131"/>
      <c r="D497" s="131"/>
      <c r="E497" s="131"/>
      <c r="F497" s="131"/>
      <c r="G497" s="131"/>
      <c r="H497" s="131"/>
      <c r="I497" s="131"/>
      <c r="J497" s="131"/>
    </row>
    <row r="498" spans="1:10" x14ac:dyDescent="0.2">
      <c r="A498" s="131"/>
      <c r="B498" s="131"/>
      <c r="C498" s="131"/>
      <c r="D498" s="131"/>
      <c r="E498" s="131"/>
      <c r="F498" s="131"/>
      <c r="G498" s="131"/>
      <c r="H498" s="131"/>
      <c r="I498" s="131"/>
      <c r="J498" s="131"/>
    </row>
    <row r="499" spans="1:10" x14ac:dyDescent="0.2">
      <c r="A499" s="131"/>
      <c r="B499" s="131"/>
      <c r="C499" s="131"/>
      <c r="D499" s="131"/>
      <c r="E499" s="131"/>
      <c r="F499" s="131"/>
      <c r="G499" s="131"/>
      <c r="H499" s="131"/>
      <c r="I499" s="131"/>
      <c r="J499" s="131"/>
    </row>
    <row r="500" spans="1:10" x14ac:dyDescent="0.2">
      <c r="A500" s="131"/>
      <c r="B500" s="131"/>
      <c r="C500" s="131"/>
      <c r="D500" s="131"/>
      <c r="E500" s="131"/>
      <c r="F500" s="131"/>
      <c r="G500" s="131"/>
      <c r="H500" s="131"/>
      <c r="I500" s="131"/>
      <c r="J500" s="131"/>
    </row>
    <row r="501" spans="1:10" x14ac:dyDescent="0.2">
      <c r="A501" s="131"/>
      <c r="B501" s="131"/>
      <c r="C501" s="131"/>
      <c r="D501" s="131"/>
      <c r="E501" s="131"/>
      <c r="F501" s="131"/>
      <c r="G501" s="131"/>
      <c r="H501" s="131"/>
      <c r="I501" s="131"/>
      <c r="J501" s="131"/>
    </row>
    <row r="502" spans="1:10" x14ac:dyDescent="0.2">
      <c r="A502" s="131"/>
      <c r="B502" s="131"/>
      <c r="C502" s="131"/>
      <c r="D502" s="131"/>
      <c r="E502" s="131"/>
      <c r="F502" s="131"/>
      <c r="G502" s="131"/>
      <c r="H502" s="131"/>
      <c r="I502" s="131"/>
      <c r="J502" s="131"/>
    </row>
    <row r="503" spans="1:10" x14ac:dyDescent="0.2">
      <c r="A503" s="131"/>
      <c r="B503" s="131"/>
      <c r="C503" s="131"/>
      <c r="D503" s="131"/>
      <c r="E503" s="131"/>
      <c r="F503" s="131"/>
      <c r="G503" s="131"/>
      <c r="H503" s="131"/>
      <c r="I503" s="131"/>
      <c r="J503" s="131"/>
    </row>
    <row r="504" spans="1:10" x14ac:dyDescent="0.2">
      <c r="A504" s="131"/>
      <c r="B504" s="131"/>
      <c r="C504" s="131"/>
      <c r="D504" s="131"/>
      <c r="E504" s="131"/>
      <c r="F504" s="131"/>
      <c r="G504" s="131"/>
      <c r="H504" s="131"/>
      <c r="I504" s="131"/>
      <c r="J504" s="131"/>
    </row>
    <row r="505" spans="1:10" x14ac:dyDescent="0.2">
      <c r="A505" s="131"/>
      <c r="B505" s="131"/>
      <c r="C505" s="131"/>
      <c r="D505" s="131"/>
      <c r="E505" s="131"/>
      <c r="F505" s="131"/>
      <c r="G505" s="131"/>
      <c r="H505" s="131"/>
      <c r="I505" s="131"/>
      <c r="J505" s="131"/>
    </row>
    <row r="506" spans="1:10" x14ac:dyDescent="0.2">
      <c r="A506" s="131"/>
      <c r="B506" s="131"/>
      <c r="C506" s="131"/>
      <c r="D506" s="131"/>
      <c r="E506" s="131"/>
      <c r="F506" s="131"/>
      <c r="G506" s="131"/>
      <c r="H506" s="131"/>
      <c r="I506" s="131"/>
      <c r="J506" s="131"/>
    </row>
    <row r="507" spans="1:10" x14ac:dyDescent="0.2">
      <c r="A507" s="131"/>
      <c r="B507" s="131"/>
      <c r="C507" s="131"/>
      <c r="D507" s="131"/>
      <c r="E507" s="131"/>
      <c r="F507" s="131"/>
      <c r="G507" s="131"/>
      <c r="H507" s="131"/>
      <c r="I507" s="131"/>
      <c r="J507" s="131"/>
    </row>
    <row r="508" spans="1:10" x14ac:dyDescent="0.2">
      <c r="A508" s="131"/>
      <c r="B508" s="131"/>
      <c r="C508" s="131"/>
      <c r="D508" s="131"/>
      <c r="E508" s="131"/>
      <c r="F508" s="131"/>
      <c r="G508" s="131"/>
      <c r="H508" s="131"/>
      <c r="I508" s="131"/>
      <c r="J508" s="131"/>
    </row>
    <row r="509" spans="1:10" x14ac:dyDescent="0.2">
      <c r="A509" s="131"/>
      <c r="B509" s="131"/>
      <c r="C509" s="131"/>
      <c r="D509" s="131"/>
      <c r="E509" s="131"/>
      <c r="F509" s="131"/>
      <c r="G509" s="131"/>
      <c r="H509" s="131"/>
      <c r="I509" s="131"/>
      <c r="J509" s="131"/>
    </row>
    <row r="510" spans="1:10" x14ac:dyDescent="0.2">
      <c r="A510" s="131"/>
      <c r="B510" s="131"/>
      <c r="C510" s="131"/>
      <c r="D510" s="131"/>
      <c r="E510" s="131"/>
      <c r="F510" s="131"/>
      <c r="G510" s="131"/>
      <c r="H510" s="131"/>
      <c r="I510" s="131"/>
      <c r="J510" s="131"/>
    </row>
    <row r="511" spans="1:10" x14ac:dyDescent="0.2">
      <c r="A511" s="131"/>
      <c r="B511" s="131"/>
      <c r="C511" s="131"/>
      <c r="D511" s="131"/>
      <c r="E511" s="131"/>
      <c r="F511" s="131"/>
      <c r="G511" s="131"/>
      <c r="H511" s="131"/>
      <c r="I511" s="131"/>
      <c r="J511" s="131"/>
    </row>
    <row r="512" spans="1:10" x14ac:dyDescent="0.2">
      <c r="A512" s="131"/>
      <c r="B512" s="131"/>
      <c r="C512" s="131"/>
      <c r="D512" s="131"/>
      <c r="E512" s="131"/>
      <c r="F512" s="131"/>
      <c r="G512" s="131"/>
      <c r="H512" s="131"/>
      <c r="I512" s="131"/>
      <c r="J512" s="131"/>
    </row>
    <row r="513" spans="1:10" x14ac:dyDescent="0.2">
      <c r="A513" s="131"/>
      <c r="B513" s="131"/>
      <c r="C513" s="131"/>
      <c r="D513" s="131"/>
      <c r="E513" s="131"/>
      <c r="F513" s="131"/>
      <c r="G513" s="131"/>
      <c r="H513" s="131"/>
      <c r="I513" s="131"/>
      <c r="J513" s="131"/>
    </row>
    <row r="514" spans="1:10" x14ac:dyDescent="0.2">
      <c r="A514" s="131"/>
      <c r="B514" s="131"/>
      <c r="C514" s="131"/>
      <c r="D514" s="131"/>
      <c r="E514" s="131"/>
      <c r="F514" s="131"/>
      <c r="G514" s="131"/>
      <c r="H514" s="131"/>
      <c r="I514" s="131"/>
      <c r="J514" s="131"/>
    </row>
    <row r="515" spans="1:10" x14ac:dyDescent="0.2">
      <c r="A515" s="131"/>
      <c r="B515" s="131"/>
      <c r="C515" s="131"/>
      <c r="D515" s="131"/>
      <c r="E515" s="131"/>
      <c r="F515" s="131"/>
      <c r="G515" s="131"/>
      <c r="H515" s="131"/>
      <c r="I515" s="131"/>
      <c r="J515" s="131"/>
    </row>
    <row r="516" spans="1:10" x14ac:dyDescent="0.2">
      <c r="A516" s="131"/>
      <c r="B516" s="131"/>
      <c r="C516" s="131"/>
      <c r="D516" s="131"/>
      <c r="E516" s="131"/>
      <c r="F516" s="131"/>
      <c r="G516" s="131"/>
      <c r="H516" s="131"/>
      <c r="I516" s="131"/>
      <c r="J516" s="131"/>
    </row>
    <row r="517" spans="1:10" x14ac:dyDescent="0.2">
      <c r="A517" s="131"/>
      <c r="B517" s="131"/>
      <c r="C517" s="131"/>
      <c r="D517" s="131"/>
      <c r="E517" s="131"/>
      <c r="F517" s="131"/>
      <c r="G517" s="131"/>
      <c r="H517" s="131"/>
      <c r="I517" s="131"/>
      <c r="J517" s="131"/>
    </row>
    <row r="518" spans="1:10" x14ac:dyDescent="0.2">
      <c r="A518" s="131"/>
      <c r="B518" s="131"/>
      <c r="C518" s="131"/>
      <c r="D518" s="131"/>
      <c r="E518" s="131"/>
      <c r="F518" s="131"/>
      <c r="G518" s="131"/>
      <c r="H518" s="131"/>
      <c r="I518" s="131"/>
      <c r="J518" s="131"/>
    </row>
    <row r="519" spans="1:10" x14ac:dyDescent="0.2">
      <c r="A519" s="131"/>
      <c r="B519" s="131"/>
      <c r="C519" s="131"/>
      <c r="D519" s="131"/>
      <c r="E519" s="131"/>
      <c r="F519" s="131"/>
      <c r="G519" s="131"/>
      <c r="H519" s="131"/>
      <c r="I519" s="131"/>
      <c r="J519" s="131"/>
    </row>
    <row r="520" spans="1:10" x14ac:dyDescent="0.2">
      <c r="A520" s="131"/>
      <c r="B520" s="131"/>
      <c r="C520" s="131"/>
      <c r="D520" s="131"/>
      <c r="E520" s="131"/>
      <c r="F520" s="131"/>
      <c r="G520" s="131"/>
      <c r="H520" s="131"/>
      <c r="I520" s="131"/>
      <c r="J520" s="131"/>
    </row>
    <row r="521" spans="1:10" x14ac:dyDescent="0.2">
      <c r="A521" s="131"/>
      <c r="B521" s="131"/>
      <c r="C521" s="131"/>
      <c r="D521" s="131"/>
      <c r="E521" s="131"/>
      <c r="F521" s="131"/>
      <c r="G521" s="131"/>
      <c r="H521" s="131"/>
      <c r="I521" s="131"/>
      <c r="J521" s="131"/>
    </row>
    <row r="522" spans="1:10" x14ac:dyDescent="0.2">
      <c r="A522" s="131"/>
      <c r="B522" s="131"/>
      <c r="C522" s="131"/>
      <c r="D522" s="131"/>
      <c r="E522" s="131"/>
      <c r="F522" s="131"/>
      <c r="G522" s="131"/>
      <c r="H522" s="131"/>
      <c r="I522" s="131"/>
      <c r="J522" s="131"/>
    </row>
    <row r="523" spans="1:10" x14ac:dyDescent="0.2">
      <c r="A523" s="131"/>
      <c r="B523" s="131"/>
      <c r="C523" s="131"/>
      <c r="D523" s="131"/>
      <c r="E523" s="131"/>
      <c r="F523" s="131"/>
      <c r="G523" s="131"/>
      <c r="H523" s="131"/>
      <c r="I523" s="131"/>
      <c r="J523" s="131"/>
    </row>
    <row r="524" spans="1:10" x14ac:dyDescent="0.2">
      <c r="A524" s="131"/>
      <c r="B524" s="131"/>
      <c r="C524" s="131"/>
      <c r="D524" s="131"/>
      <c r="E524" s="131"/>
      <c r="F524" s="131"/>
      <c r="G524" s="131"/>
      <c r="H524" s="131"/>
      <c r="I524" s="131"/>
      <c r="J524" s="131"/>
    </row>
    <row r="525" spans="1:10" x14ac:dyDescent="0.2">
      <c r="A525" s="131"/>
      <c r="B525" s="131"/>
      <c r="C525" s="131"/>
      <c r="D525" s="131"/>
      <c r="E525" s="131"/>
      <c r="F525" s="131"/>
      <c r="G525" s="131"/>
      <c r="H525" s="131"/>
      <c r="I525" s="131"/>
      <c r="J525" s="131"/>
    </row>
    <row r="526" spans="1:10" x14ac:dyDescent="0.2">
      <c r="A526" s="131"/>
      <c r="B526" s="131"/>
      <c r="C526" s="131"/>
      <c r="D526" s="131"/>
      <c r="E526" s="131"/>
      <c r="F526" s="131"/>
      <c r="G526" s="131"/>
      <c r="H526" s="131"/>
      <c r="I526" s="131"/>
      <c r="J526" s="131"/>
    </row>
    <row r="527" spans="1:10" x14ac:dyDescent="0.2">
      <c r="A527" s="131"/>
      <c r="B527" s="131"/>
      <c r="C527" s="131"/>
      <c r="D527" s="131"/>
      <c r="E527" s="131"/>
      <c r="F527" s="131"/>
      <c r="G527" s="131"/>
      <c r="H527" s="131"/>
      <c r="I527" s="131"/>
      <c r="J527" s="131"/>
    </row>
    <row r="528" spans="1:10" x14ac:dyDescent="0.2">
      <c r="A528" s="131"/>
      <c r="B528" s="131"/>
      <c r="C528" s="131"/>
      <c r="D528" s="131"/>
      <c r="E528" s="131"/>
      <c r="F528" s="131"/>
      <c r="G528" s="131"/>
      <c r="H528" s="131"/>
      <c r="I528" s="131"/>
      <c r="J528" s="131"/>
    </row>
    <row r="529" spans="1:10" x14ac:dyDescent="0.2">
      <c r="A529" s="131"/>
      <c r="B529" s="131"/>
      <c r="C529" s="131"/>
      <c r="D529" s="131"/>
      <c r="E529" s="131"/>
      <c r="F529" s="131"/>
      <c r="G529" s="131"/>
      <c r="H529" s="131"/>
      <c r="I529" s="131"/>
      <c r="J529" s="131"/>
    </row>
    <row r="530" spans="1:10" x14ac:dyDescent="0.2">
      <c r="A530" s="131"/>
      <c r="B530" s="131"/>
      <c r="C530" s="131"/>
      <c r="D530" s="131"/>
      <c r="E530" s="131"/>
      <c r="F530" s="131"/>
      <c r="G530" s="131"/>
      <c r="H530" s="131"/>
      <c r="I530" s="131"/>
      <c r="J530" s="131"/>
    </row>
    <row r="531" spans="1:10" x14ac:dyDescent="0.2">
      <c r="A531" s="131"/>
      <c r="B531" s="131"/>
      <c r="C531" s="131"/>
      <c r="D531" s="131"/>
      <c r="E531" s="131"/>
      <c r="F531" s="131"/>
      <c r="G531" s="131"/>
      <c r="H531" s="131"/>
      <c r="I531" s="131"/>
      <c r="J531" s="131"/>
    </row>
    <row r="532" spans="1:10" x14ac:dyDescent="0.2">
      <c r="A532" s="131"/>
      <c r="B532" s="131"/>
      <c r="C532" s="131"/>
      <c r="D532" s="131"/>
      <c r="E532" s="131"/>
      <c r="F532" s="131"/>
      <c r="G532" s="131"/>
      <c r="H532" s="131"/>
      <c r="I532" s="131"/>
      <c r="J532" s="131"/>
    </row>
    <row r="533" spans="1:10" x14ac:dyDescent="0.2">
      <c r="A533" s="131"/>
      <c r="B533" s="131"/>
      <c r="C533" s="131"/>
      <c r="D533" s="131"/>
      <c r="E533" s="131"/>
      <c r="F533" s="131"/>
      <c r="G533" s="131"/>
      <c r="H533" s="131"/>
      <c r="I533" s="131"/>
      <c r="J533" s="131"/>
    </row>
    <row r="534" spans="1:10" x14ac:dyDescent="0.2">
      <c r="A534" s="131"/>
      <c r="B534" s="131"/>
      <c r="C534" s="131"/>
      <c r="D534" s="131"/>
      <c r="E534" s="131"/>
      <c r="F534" s="131"/>
      <c r="G534" s="131"/>
      <c r="H534" s="131"/>
      <c r="I534" s="131"/>
      <c r="J534" s="131"/>
    </row>
    <row r="535" spans="1:10" x14ac:dyDescent="0.2">
      <c r="A535" s="131"/>
      <c r="B535" s="131"/>
      <c r="C535" s="131"/>
      <c r="D535" s="131"/>
      <c r="E535" s="131"/>
      <c r="F535" s="131"/>
      <c r="G535" s="131"/>
      <c r="H535" s="131"/>
      <c r="I535" s="131"/>
      <c r="J535" s="131"/>
    </row>
    <row r="536" spans="1:10" x14ac:dyDescent="0.2">
      <c r="A536" s="131"/>
      <c r="B536" s="131"/>
      <c r="C536" s="131"/>
      <c r="D536" s="131"/>
      <c r="E536" s="131"/>
      <c r="F536" s="131"/>
      <c r="G536" s="131"/>
      <c r="H536" s="131"/>
      <c r="I536" s="131"/>
      <c r="J536" s="131"/>
    </row>
    <row r="537" spans="1:10" x14ac:dyDescent="0.2">
      <c r="A537" s="131"/>
      <c r="B537" s="131"/>
      <c r="C537" s="131"/>
      <c r="D537" s="131"/>
      <c r="E537" s="131"/>
      <c r="F537" s="131"/>
      <c r="G537" s="131"/>
      <c r="H537" s="131"/>
      <c r="I537" s="131"/>
      <c r="J537" s="131"/>
    </row>
    <row r="538" spans="1:10" x14ac:dyDescent="0.2">
      <c r="A538" s="131"/>
      <c r="B538" s="131"/>
      <c r="C538" s="131"/>
      <c r="D538" s="131"/>
      <c r="E538" s="131"/>
      <c r="F538" s="131"/>
      <c r="G538" s="131"/>
      <c r="H538" s="131"/>
      <c r="I538" s="131"/>
      <c r="J538" s="131"/>
    </row>
    <row r="539" spans="1:10" x14ac:dyDescent="0.2">
      <c r="A539" s="131"/>
      <c r="B539" s="131"/>
      <c r="C539" s="131"/>
      <c r="D539" s="131"/>
      <c r="E539" s="131"/>
      <c r="F539" s="131"/>
      <c r="G539" s="131"/>
      <c r="H539" s="131"/>
      <c r="I539" s="131"/>
      <c r="J539" s="131"/>
    </row>
    <row r="540" spans="1:10" x14ac:dyDescent="0.2">
      <c r="A540" s="131"/>
      <c r="B540" s="131"/>
      <c r="C540" s="131"/>
      <c r="D540" s="131"/>
      <c r="E540" s="131"/>
      <c r="F540" s="131"/>
      <c r="G540" s="131"/>
      <c r="H540" s="131"/>
      <c r="I540" s="131"/>
      <c r="J540" s="131"/>
    </row>
    <row r="541" spans="1:10" x14ac:dyDescent="0.2">
      <c r="A541" s="131"/>
      <c r="B541" s="131"/>
      <c r="C541" s="131"/>
      <c r="D541" s="131"/>
      <c r="E541" s="131"/>
      <c r="F541" s="131"/>
      <c r="G541" s="131"/>
      <c r="H541" s="131"/>
      <c r="I541" s="131"/>
      <c r="J541" s="131"/>
    </row>
    <row r="542" spans="1:10" x14ac:dyDescent="0.2">
      <c r="A542" s="131"/>
      <c r="B542" s="131"/>
      <c r="C542" s="131"/>
      <c r="D542" s="131"/>
      <c r="E542" s="131"/>
      <c r="F542" s="131"/>
      <c r="G542" s="131"/>
      <c r="H542" s="131"/>
      <c r="I542" s="131"/>
      <c r="J542" s="131"/>
    </row>
    <row r="543" spans="1:10" x14ac:dyDescent="0.2">
      <c r="A543" s="131"/>
      <c r="B543" s="131"/>
      <c r="C543" s="131"/>
      <c r="D543" s="131"/>
      <c r="E543" s="131"/>
      <c r="F543" s="131"/>
      <c r="G543" s="131"/>
      <c r="H543" s="131"/>
      <c r="I543" s="131"/>
      <c r="J543" s="131"/>
    </row>
    <row r="544" spans="1:10" x14ac:dyDescent="0.2">
      <c r="A544" s="131"/>
      <c r="B544" s="131"/>
      <c r="C544" s="131"/>
      <c r="D544" s="131"/>
      <c r="E544" s="131"/>
      <c r="F544" s="131"/>
      <c r="G544" s="131"/>
      <c r="H544" s="131"/>
      <c r="I544" s="131"/>
      <c r="J544" s="131"/>
    </row>
    <row r="545" spans="1:10" x14ac:dyDescent="0.2">
      <c r="A545" s="131"/>
      <c r="B545" s="131"/>
      <c r="C545" s="131"/>
      <c r="D545" s="131"/>
      <c r="E545" s="131"/>
      <c r="F545" s="131"/>
      <c r="G545" s="131"/>
      <c r="H545" s="131"/>
      <c r="I545" s="131"/>
      <c r="J545" s="131"/>
    </row>
    <row r="546" spans="1:10" x14ac:dyDescent="0.2">
      <c r="A546" s="131"/>
      <c r="B546" s="131"/>
      <c r="C546" s="131"/>
      <c r="D546" s="131"/>
      <c r="E546" s="131"/>
      <c r="F546" s="131"/>
      <c r="G546" s="131"/>
      <c r="H546" s="131"/>
      <c r="I546" s="131"/>
      <c r="J546" s="131"/>
    </row>
    <row r="547" spans="1:10" x14ac:dyDescent="0.2">
      <c r="A547" s="131"/>
      <c r="B547" s="131"/>
      <c r="C547" s="131"/>
      <c r="D547" s="131"/>
      <c r="E547" s="131"/>
      <c r="F547" s="131"/>
      <c r="G547" s="131"/>
      <c r="H547" s="131"/>
      <c r="I547" s="131"/>
      <c r="J547" s="131"/>
    </row>
    <row r="548" spans="1:10" x14ac:dyDescent="0.2">
      <c r="A548" s="131"/>
      <c r="B548" s="131"/>
      <c r="C548" s="131"/>
      <c r="D548" s="131"/>
      <c r="E548" s="131"/>
      <c r="F548" s="131"/>
      <c r="G548" s="131"/>
      <c r="H548" s="131"/>
      <c r="I548" s="131"/>
      <c r="J548" s="131"/>
    </row>
    <row r="549" spans="1:10" x14ac:dyDescent="0.2">
      <c r="A549" s="131"/>
      <c r="B549" s="131"/>
      <c r="C549" s="131"/>
      <c r="D549" s="131"/>
      <c r="E549" s="131"/>
      <c r="F549" s="131"/>
      <c r="G549" s="131"/>
      <c r="H549" s="131"/>
      <c r="I549" s="131"/>
      <c r="J549" s="131"/>
    </row>
    <row r="550" spans="1:10" x14ac:dyDescent="0.2">
      <c r="A550" s="131"/>
      <c r="B550" s="131"/>
      <c r="C550" s="131"/>
      <c r="D550" s="131"/>
      <c r="E550" s="131"/>
      <c r="F550" s="131"/>
      <c r="G550" s="131"/>
      <c r="H550" s="131"/>
      <c r="I550" s="131"/>
      <c r="J550" s="131"/>
    </row>
    <row r="551" spans="1:10" x14ac:dyDescent="0.2">
      <c r="A551" s="131"/>
      <c r="B551" s="131"/>
      <c r="C551" s="131"/>
      <c r="D551" s="131"/>
      <c r="E551" s="131"/>
      <c r="F551" s="131"/>
      <c r="G551" s="131"/>
      <c r="H551" s="131"/>
      <c r="I551" s="131"/>
      <c r="J551" s="131"/>
    </row>
    <row r="552" spans="1:10" x14ac:dyDescent="0.2">
      <c r="A552" s="131"/>
      <c r="B552" s="131"/>
      <c r="C552" s="131"/>
      <c r="D552" s="131"/>
      <c r="E552" s="131"/>
      <c r="F552" s="131"/>
      <c r="G552" s="131"/>
      <c r="H552" s="131"/>
      <c r="I552" s="131"/>
      <c r="J552" s="131"/>
    </row>
    <row r="553" spans="1:10" x14ac:dyDescent="0.2">
      <c r="A553" s="131"/>
      <c r="B553" s="131"/>
      <c r="C553" s="131"/>
      <c r="D553" s="131"/>
      <c r="E553" s="131"/>
      <c r="F553" s="131"/>
      <c r="G553" s="131"/>
      <c r="H553" s="131"/>
      <c r="I553" s="131"/>
      <c r="J553" s="131"/>
    </row>
    <row r="554" spans="1:10" x14ac:dyDescent="0.2">
      <c r="A554" s="131"/>
      <c r="B554" s="131"/>
      <c r="C554" s="131"/>
      <c r="D554" s="131"/>
      <c r="E554" s="131"/>
      <c r="F554" s="131"/>
      <c r="G554" s="131"/>
      <c r="H554" s="131"/>
      <c r="I554" s="131"/>
      <c r="J554" s="131"/>
    </row>
    <row r="555" spans="1:10" x14ac:dyDescent="0.2">
      <c r="A555" s="131"/>
      <c r="B555" s="131"/>
      <c r="C555" s="131"/>
      <c r="D555" s="131"/>
      <c r="E555" s="131"/>
      <c r="F555" s="131"/>
      <c r="G555" s="131"/>
      <c r="H555" s="131"/>
      <c r="I555" s="131"/>
      <c r="J555" s="131"/>
    </row>
    <row r="556" spans="1:10" x14ac:dyDescent="0.2">
      <c r="A556" s="131"/>
      <c r="B556" s="131"/>
      <c r="C556" s="131"/>
      <c r="D556" s="131"/>
      <c r="E556" s="131"/>
      <c r="F556" s="131"/>
      <c r="G556" s="131"/>
      <c r="H556" s="131"/>
      <c r="I556" s="131"/>
      <c r="J556" s="131"/>
    </row>
    <row r="557" spans="1:10" x14ac:dyDescent="0.2">
      <c r="A557" s="131"/>
      <c r="B557" s="131"/>
      <c r="C557" s="131"/>
      <c r="D557" s="131"/>
      <c r="E557" s="131"/>
      <c r="F557" s="131"/>
      <c r="G557" s="131"/>
      <c r="H557" s="131"/>
      <c r="I557" s="131"/>
      <c r="J557" s="131"/>
    </row>
    <row r="558" spans="1:10" x14ac:dyDescent="0.2">
      <c r="A558" s="131"/>
      <c r="B558" s="131"/>
      <c r="C558" s="131"/>
      <c r="D558" s="131"/>
      <c r="E558" s="131"/>
      <c r="F558" s="131"/>
      <c r="G558" s="131"/>
      <c r="H558" s="131"/>
      <c r="I558" s="131"/>
      <c r="J558" s="131"/>
    </row>
    <row r="559" spans="1:10" x14ac:dyDescent="0.2">
      <c r="A559" s="131"/>
      <c r="B559" s="131"/>
      <c r="C559" s="131"/>
      <c r="D559" s="131"/>
      <c r="E559" s="131"/>
      <c r="F559" s="131"/>
      <c r="G559" s="131"/>
      <c r="H559" s="131"/>
      <c r="I559" s="131"/>
      <c r="J559" s="131"/>
    </row>
    <row r="560" spans="1:10" x14ac:dyDescent="0.2">
      <c r="A560" s="131"/>
      <c r="B560" s="131"/>
      <c r="C560" s="131"/>
      <c r="D560" s="131"/>
      <c r="E560" s="131"/>
      <c r="F560" s="131"/>
      <c r="G560" s="131"/>
      <c r="H560" s="131"/>
      <c r="I560" s="131"/>
      <c r="J560" s="131"/>
    </row>
    <row r="561" spans="1:10" x14ac:dyDescent="0.2">
      <c r="A561" s="131"/>
      <c r="B561" s="131"/>
      <c r="C561" s="131"/>
      <c r="D561" s="131"/>
      <c r="E561" s="131"/>
      <c r="F561" s="131"/>
      <c r="G561" s="131"/>
      <c r="H561" s="131"/>
      <c r="I561" s="131"/>
      <c r="J561" s="131"/>
    </row>
    <row r="562" spans="1:10" x14ac:dyDescent="0.2">
      <c r="A562" s="131"/>
      <c r="B562" s="131"/>
      <c r="C562" s="131"/>
      <c r="D562" s="131"/>
      <c r="E562" s="131"/>
      <c r="F562" s="131"/>
      <c r="G562" s="131"/>
      <c r="H562" s="131"/>
      <c r="I562" s="131"/>
      <c r="J562" s="131"/>
    </row>
    <row r="563" spans="1:10" x14ac:dyDescent="0.2">
      <c r="A563" s="131"/>
      <c r="B563" s="131"/>
      <c r="C563" s="131"/>
      <c r="D563" s="131"/>
      <c r="E563" s="131"/>
      <c r="F563" s="131"/>
      <c r="G563" s="131"/>
      <c r="H563" s="131"/>
      <c r="I563" s="131"/>
      <c r="J563" s="131"/>
    </row>
    <row r="564" spans="1:10" x14ac:dyDescent="0.2">
      <c r="A564" s="131"/>
      <c r="B564" s="131"/>
      <c r="C564" s="131"/>
      <c r="D564" s="131"/>
      <c r="E564" s="131"/>
      <c r="F564" s="131"/>
      <c r="G564" s="131"/>
      <c r="H564" s="131"/>
      <c r="I564" s="131"/>
      <c r="J564" s="131"/>
    </row>
    <row r="565" spans="1:10" x14ac:dyDescent="0.2">
      <c r="A565" s="131"/>
      <c r="B565" s="131"/>
      <c r="C565" s="131"/>
      <c r="D565" s="131"/>
      <c r="E565" s="131"/>
      <c r="F565" s="131"/>
      <c r="G565" s="131"/>
      <c r="H565" s="131"/>
      <c r="I565" s="131"/>
      <c r="J565" s="131"/>
    </row>
    <row r="566" spans="1:10" x14ac:dyDescent="0.2">
      <c r="A566" s="131"/>
      <c r="B566" s="131"/>
      <c r="C566" s="131"/>
      <c r="D566" s="131"/>
      <c r="E566" s="131"/>
      <c r="F566" s="131"/>
      <c r="G566" s="131"/>
      <c r="H566" s="131"/>
      <c r="I566" s="131"/>
      <c r="J566" s="131"/>
    </row>
    <row r="567" spans="1:10" x14ac:dyDescent="0.2">
      <c r="A567" s="131"/>
      <c r="B567" s="131"/>
      <c r="C567" s="131"/>
      <c r="D567" s="131"/>
      <c r="E567" s="131"/>
      <c r="F567" s="131"/>
      <c r="G567" s="131"/>
      <c r="H567" s="131"/>
      <c r="I567" s="131"/>
      <c r="J567" s="131"/>
    </row>
    <row r="568" spans="1:10" x14ac:dyDescent="0.2">
      <c r="A568" s="131"/>
      <c r="B568" s="131"/>
      <c r="C568" s="131"/>
      <c r="D568" s="131"/>
      <c r="E568" s="131"/>
      <c r="F568" s="131"/>
      <c r="G568" s="131"/>
      <c r="H568" s="131"/>
      <c r="I568" s="131"/>
      <c r="J568" s="131"/>
    </row>
    <row r="569" spans="1:10" x14ac:dyDescent="0.2">
      <c r="A569" s="131"/>
      <c r="B569" s="131"/>
      <c r="C569" s="131"/>
      <c r="D569" s="131"/>
      <c r="E569" s="131"/>
      <c r="F569" s="131"/>
      <c r="G569" s="131"/>
      <c r="H569" s="131"/>
      <c r="I569" s="131"/>
      <c r="J569" s="131"/>
    </row>
    <row r="570" spans="1:10" x14ac:dyDescent="0.2">
      <c r="A570" s="131"/>
      <c r="B570" s="131"/>
      <c r="C570" s="131"/>
      <c r="D570" s="131"/>
      <c r="E570" s="131"/>
      <c r="F570" s="131"/>
      <c r="G570" s="131"/>
      <c r="H570" s="131"/>
      <c r="I570" s="131"/>
      <c r="J570" s="131"/>
    </row>
    <row r="571" spans="1:10" x14ac:dyDescent="0.2">
      <c r="A571" s="131"/>
      <c r="B571" s="131"/>
      <c r="C571" s="131"/>
      <c r="D571" s="131"/>
      <c r="E571" s="131"/>
      <c r="F571" s="131"/>
      <c r="G571" s="131"/>
      <c r="H571" s="131"/>
      <c r="I571" s="131"/>
      <c r="J571" s="131"/>
    </row>
    <row r="572" spans="1:10" x14ac:dyDescent="0.2">
      <c r="A572" s="131"/>
      <c r="B572" s="131"/>
      <c r="C572" s="131"/>
      <c r="D572" s="131"/>
      <c r="E572" s="131"/>
      <c r="F572" s="131"/>
      <c r="G572" s="131"/>
      <c r="H572" s="131"/>
      <c r="I572" s="131"/>
      <c r="J572" s="131"/>
    </row>
    <row r="573" spans="1:10" x14ac:dyDescent="0.2">
      <c r="A573" s="131"/>
      <c r="B573" s="131"/>
      <c r="C573" s="131"/>
      <c r="D573" s="131"/>
      <c r="E573" s="131"/>
      <c r="F573" s="131"/>
      <c r="G573" s="131"/>
      <c r="H573" s="131"/>
      <c r="I573" s="131"/>
      <c r="J573" s="131"/>
    </row>
    <row r="574" spans="1:10" x14ac:dyDescent="0.2">
      <c r="A574" s="131"/>
      <c r="B574" s="131"/>
      <c r="C574" s="131"/>
      <c r="D574" s="131"/>
      <c r="E574" s="131"/>
      <c r="F574" s="131"/>
      <c r="G574" s="131"/>
      <c r="H574" s="131"/>
      <c r="I574" s="131"/>
      <c r="J574" s="131"/>
    </row>
    <row r="575" spans="1:10" x14ac:dyDescent="0.2">
      <c r="A575" s="131"/>
      <c r="B575" s="131"/>
      <c r="C575" s="131"/>
      <c r="D575" s="131"/>
      <c r="E575" s="131"/>
      <c r="F575" s="131"/>
      <c r="G575" s="131"/>
      <c r="H575" s="131"/>
      <c r="I575" s="131"/>
      <c r="J575" s="131"/>
    </row>
    <row r="576" spans="1:10" x14ac:dyDescent="0.2">
      <c r="A576" s="131"/>
      <c r="B576" s="131"/>
      <c r="C576" s="131"/>
      <c r="D576" s="131"/>
      <c r="E576" s="131"/>
      <c r="F576" s="131"/>
      <c r="G576" s="131"/>
      <c r="H576" s="131"/>
      <c r="I576" s="131"/>
      <c r="J576" s="131"/>
    </row>
    <row r="577" spans="1:10" x14ac:dyDescent="0.2">
      <c r="A577" s="131"/>
      <c r="B577" s="131"/>
      <c r="C577" s="131"/>
      <c r="D577" s="131"/>
      <c r="E577" s="131"/>
      <c r="F577" s="131"/>
      <c r="G577" s="131"/>
      <c r="H577" s="131"/>
      <c r="I577" s="131"/>
      <c r="J577" s="131"/>
    </row>
    <row r="578" spans="1:10" x14ac:dyDescent="0.2">
      <c r="A578" s="131"/>
      <c r="B578" s="131"/>
      <c r="C578" s="131"/>
      <c r="D578" s="131"/>
      <c r="E578" s="131"/>
      <c r="F578" s="131"/>
      <c r="G578" s="131"/>
      <c r="H578" s="131"/>
      <c r="I578" s="131"/>
      <c r="J578" s="131"/>
    </row>
    <row r="579" spans="1:10" x14ac:dyDescent="0.2">
      <c r="A579" s="131"/>
      <c r="B579" s="131"/>
      <c r="C579" s="131"/>
      <c r="D579" s="131"/>
      <c r="E579" s="131"/>
      <c r="F579" s="131"/>
      <c r="G579" s="131"/>
      <c r="H579" s="131"/>
      <c r="I579" s="131"/>
      <c r="J579" s="131"/>
    </row>
    <row r="580" spans="1:10" x14ac:dyDescent="0.2">
      <c r="A580" s="131"/>
      <c r="B580" s="131"/>
      <c r="C580" s="131"/>
      <c r="D580" s="131"/>
      <c r="E580" s="131"/>
      <c r="F580" s="131"/>
      <c r="G580" s="131"/>
      <c r="H580" s="131"/>
      <c r="I580" s="131"/>
      <c r="J580" s="131"/>
    </row>
    <row r="581" spans="1:10" x14ac:dyDescent="0.2">
      <c r="A581" s="131"/>
      <c r="B581" s="131"/>
      <c r="C581" s="131"/>
      <c r="D581" s="131"/>
      <c r="E581" s="131"/>
      <c r="F581" s="131"/>
      <c r="G581" s="131"/>
      <c r="H581" s="131"/>
      <c r="I581" s="131"/>
      <c r="J581" s="131"/>
    </row>
    <row r="582" spans="1:10" x14ac:dyDescent="0.2">
      <c r="A582" s="131"/>
      <c r="B582" s="131"/>
      <c r="C582" s="131"/>
      <c r="D582" s="131"/>
      <c r="E582" s="131"/>
      <c r="F582" s="131"/>
      <c r="G582" s="131"/>
      <c r="H582" s="131"/>
      <c r="I582" s="131"/>
      <c r="J582" s="131"/>
    </row>
    <row r="583" spans="1:10" x14ac:dyDescent="0.2">
      <c r="A583" s="131"/>
      <c r="B583" s="131"/>
      <c r="C583" s="131"/>
      <c r="D583" s="131"/>
      <c r="E583" s="131"/>
      <c r="F583" s="131"/>
      <c r="G583" s="131"/>
      <c r="H583" s="131"/>
      <c r="I583" s="131"/>
      <c r="J583" s="131"/>
    </row>
    <row r="584" spans="1:10" x14ac:dyDescent="0.2">
      <c r="A584" s="131"/>
      <c r="B584" s="131"/>
      <c r="C584" s="131"/>
      <c r="D584" s="131"/>
      <c r="E584" s="131"/>
      <c r="F584" s="131"/>
      <c r="G584" s="131"/>
      <c r="H584" s="131"/>
      <c r="I584" s="131"/>
      <c r="J584" s="131"/>
    </row>
    <row r="585" spans="1:10" x14ac:dyDescent="0.2">
      <c r="A585" s="131"/>
      <c r="B585" s="131"/>
      <c r="C585" s="131"/>
      <c r="D585" s="131"/>
      <c r="E585" s="131"/>
      <c r="F585" s="131"/>
      <c r="G585" s="131"/>
      <c r="H585" s="131"/>
      <c r="I585" s="131"/>
      <c r="J585" s="131"/>
    </row>
    <row r="586" spans="1:10" x14ac:dyDescent="0.2">
      <c r="A586" s="131"/>
      <c r="B586" s="131"/>
      <c r="C586" s="131"/>
      <c r="D586" s="131"/>
      <c r="E586" s="131"/>
      <c r="F586" s="131"/>
      <c r="G586" s="131"/>
      <c r="H586" s="131"/>
      <c r="I586" s="131"/>
      <c r="J586" s="131"/>
    </row>
    <row r="587" spans="1:10" x14ac:dyDescent="0.2">
      <c r="A587" s="131"/>
      <c r="B587" s="131"/>
      <c r="C587" s="131"/>
      <c r="D587" s="131"/>
      <c r="E587" s="131"/>
      <c r="F587" s="131"/>
      <c r="G587" s="131"/>
      <c r="H587" s="131"/>
      <c r="I587" s="131"/>
      <c r="J587" s="131"/>
    </row>
    <row r="588" spans="1:10" x14ac:dyDescent="0.2">
      <c r="A588" s="131"/>
      <c r="B588" s="131"/>
      <c r="C588" s="131"/>
      <c r="D588" s="131"/>
      <c r="E588" s="131"/>
      <c r="F588" s="131"/>
      <c r="G588" s="131"/>
      <c r="H588" s="131"/>
      <c r="I588" s="131"/>
      <c r="J588" s="131"/>
    </row>
    <row r="589" spans="1:10" x14ac:dyDescent="0.2">
      <c r="A589" s="131"/>
      <c r="B589" s="131"/>
      <c r="C589" s="131"/>
      <c r="D589" s="131"/>
      <c r="E589" s="131"/>
      <c r="F589" s="131"/>
      <c r="G589" s="131"/>
      <c r="H589" s="131"/>
      <c r="I589" s="131"/>
      <c r="J589" s="131"/>
    </row>
    <row r="590" spans="1:10" x14ac:dyDescent="0.2">
      <c r="A590" s="131"/>
      <c r="B590" s="131"/>
      <c r="C590" s="131"/>
      <c r="D590" s="131"/>
      <c r="E590" s="131"/>
      <c r="F590" s="131"/>
      <c r="G590" s="131"/>
      <c r="H590" s="131"/>
      <c r="I590" s="131"/>
      <c r="J590" s="131"/>
    </row>
    <row r="591" spans="1:10" x14ac:dyDescent="0.2">
      <c r="A591" s="131"/>
      <c r="B591" s="131"/>
      <c r="C591" s="131"/>
      <c r="D591" s="131"/>
      <c r="E591" s="131"/>
      <c r="F591" s="131"/>
      <c r="G591" s="131"/>
      <c r="H591" s="131"/>
      <c r="I591" s="131"/>
      <c r="J591" s="131"/>
    </row>
    <row r="592" spans="1:10" x14ac:dyDescent="0.2">
      <c r="A592" s="131"/>
      <c r="B592" s="131"/>
      <c r="C592" s="131"/>
      <c r="D592" s="131"/>
      <c r="E592" s="131"/>
      <c r="F592" s="131"/>
      <c r="G592" s="131"/>
      <c r="H592" s="131"/>
      <c r="I592" s="131"/>
      <c r="J592" s="131"/>
    </row>
    <row r="593" spans="1:10" x14ac:dyDescent="0.2">
      <c r="A593" s="131"/>
      <c r="B593" s="131"/>
      <c r="C593" s="131"/>
      <c r="D593" s="131"/>
      <c r="E593" s="131"/>
      <c r="F593" s="131"/>
      <c r="G593" s="131"/>
      <c r="H593" s="131"/>
      <c r="I593" s="131"/>
      <c r="J593" s="131"/>
    </row>
    <row r="594" spans="1:10" x14ac:dyDescent="0.2">
      <c r="A594" s="131"/>
      <c r="B594" s="131"/>
      <c r="C594" s="131"/>
      <c r="D594" s="131"/>
      <c r="E594" s="131"/>
      <c r="F594" s="131"/>
      <c r="G594" s="131"/>
      <c r="H594" s="131"/>
      <c r="I594" s="131"/>
      <c r="J594" s="131"/>
    </row>
    <row r="595" spans="1:10" x14ac:dyDescent="0.2">
      <c r="A595" s="131"/>
      <c r="B595" s="131"/>
      <c r="C595" s="131"/>
      <c r="D595" s="131"/>
      <c r="E595" s="131"/>
      <c r="F595" s="131"/>
      <c r="G595" s="131"/>
      <c r="H595" s="131"/>
      <c r="I595" s="131"/>
      <c r="J595" s="131"/>
    </row>
    <row r="596" spans="1:10" x14ac:dyDescent="0.2">
      <c r="A596" s="131"/>
      <c r="B596" s="131"/>
      <c r="C596" s="131"/>
      <c r="D596" s="131"/>
      <c r="E596" s="131"/>
      <c r="F596" s="131"/>
      <c r="G596" s="131"/>
      <c r="H596" s="131"/>
      <c r="I596" s="131"/>
      <c r="J596" s="131"/>
    </row>
    <row r="597" spans="1:10" x14ac:dyDescent="0.2">
      <c r="A597" s="131"/>
      <c r="B597" s="131"/>
      <c r="C597" s="131"/>
      <c r="D597" s="131"/>
      <c r="E597" s="131"/>
      <c r="F597" s="131"/>
      <c r="G597" s="131"/>
      <c r="H597" s="131"/>
      <c r="I597" s="131"/>
      <c r="J597" s="131"/>
    </row>
    <row r="598" spans="1:10" x14ac:dyDescent="0.2">
      <c r="A598" s="131"/>
      <c r="B598" s="131"/>
      <c r="C598" s="131"/>
      <c r="D598" s="131"/>
      <c r="E598" s="131"/>
      <c r="F598" s="131"/>
      <c r="G598" s="131"/>
      <c r="H598" s="131"/>
      <c r="I598" s="131"/>
      <c r="J598" s="131"/>
    </row>
    <row r="599" spans="1:10" x14ac:dyDescent="0.2">
      <c r="A599" s="131"/>
      <c r="B599" s="131"/>
      <c r="C599" s="131"/>
      <c r="D599" s="131"/>
      <c r="E599" s="131"/>
      <c r="F599" s="131"/>
      <c r="G599" s="131"/>
      <c r="H599" s="131"/>
      <c r="I599" s="131"/>
      <c r="J599" s="131"/>
    </row>
    <row r="600" spans="1:10" x14ac:dyDescent="0.2">
      <c r="A600" s="131"/>
      <c r="B600" s="131"/>
      <c r="C600" s="131"/>
      <c r="D600" s="131"/>
      <c r="E600" s="131"/>
      <c r="F600" s="131"/>
      <c r="G600" s="131"/>
      <c r="H600" s="131"/>
      <c r="I600" s="131"/>
      <c r="J600" s="131"/>
    </row>
    <row r="601" spans="1:10" x14ac:dyDescent="0.2">
      <c r="A601" s="131"/>
      <c r="B601" s="131"/>
      <c r="C601" s="131"/>
      <c r="D601" s="131"/>
      <c r="E601" s="131"/>
      <c r="F601" s="131"/>
      <c r="G601" s="131"/>
      <c r="H601" s="131"/>
      <c r="I601" s="131"/>
      <c r="J601" s="131"/>
    </row>
    <row r="602" spans="1:10" x14ac:dyDescent="0.2">
      <c r="A602" s="131"/>
      <c r="B602" s="131"/>
      <c r="C602" s="131"/>
      <c r="D602" s="131"/>
      <c r="E602" s="131"/>
      <c r="F602" s="131"/>
      <c r="G602" s="131"/>
      <c r="H602" s="131"/>
      <c r="I602" s="131"/>
      <c r="J602" s="131"/>
    </row>
    <row r="603" spans="1:10" x14ac:dyDescent="0.2">
      <c r="A603" s="131"/>
      <c r="B603" s="131"/>
      <c r="C603" s="131"/>
      <c r="D603" s="131"/>
      <c r="E603" s="131"/>
      <c r="F603" s="131"/>
      <c r="G603" s="131"/>
      <c r="H603" s="131"/>
      <c r="I603" s="131"/>
      <c r="J603" s="131"/>
    </row>
    <row r="604" spans="1:10" x14ac:dyDescent="0.2">
      <c r="A604" s="131"/>
      <c r="B604" s="131"/>
      <c r="C604" s="131"/>
      <c r="D604" s="131"/>
      <c r="E604" s="131"/>
      <c r="F604" s="131"/>
      <c r="G604" s="131"/>
      <c r="H604" s="131"/>
      <c r="I604" s="131"/>
      <c r="J604" s="131"/>
    </row>
    <row r="605" spans="1:10" x14ac:dyDescent="0.2">
      <c r="A605" s="131"/>
      <c r="B605" s="131"/>
      <c r="C605" s="131"/>
      <c r="D605" s="131"/>
      <c r="E605" s="131"/>
      <c r="F605" s="131"/>
      <c r="G605" s="131"/>
      <c r="H605" s="131"/>
      <c r="I605" s="131"/>
      <c r="J605" s="131"/>
    </row>
    <row r="606" spans="1:10" x14ac:dyDescent="0.2">
      <c r="A606" s="131"/>
      <c r="B606" s="131"/>
      <c r="C606" s="131"/>
      <c r="D606" s="131"/>
      <c r="E606" s="131"/>
      <c r="F606" s="131"/>
      <c r="G606" s="131"/>
      <c r="H606" s="131"/>
      <c r="I606" s="131"/>
      <c r="J606" s="131"/>
    </row>
    <row r="607" spans="1:10" x14ac:dyDescent="0.2">
      <c r="A607" s="131"/>
      <c r="B607" s="131"/>
      <c r="C607" s="131"/>
      <c r="D607" s="131"/>
      <c r="E607" s="131"/>
      <c r="F607" s="131"/>
      <c r="G607" s="131"/>
      <c r="H607" s="131"/>
      <c r="I607" s="131"/>
      <c r="J607" s="131"/>
    </row>
    <row r="608" spans="1:10" x14ac:dyDescent="0.2">
      <c r="A608" s="131"/>
      <c r="B608" s="131"/>
      <c r="C608" s="131"/>
      <c r="D608" s="131"/>
      <c r="E608" s="131"/>
      <c r="F608" s="131"/>
      <c r="G608" s="131"/>
      <c r="H608" s="131"/>
      <c r="I608" s="131"/>
      <c r="J608" s="131"/>
    </row>
    <row r="609" spans="1:10" x14ac:dyDescent="0.2">
      <c r="A609" s="131"/>
      <c r="B609" s="131"/>
      <c r="C609" s="131"/>
      <c r="D609" s="131"/>
      <c r="E609" s="131"/>
      <c r="F609" s="131"/>
      <c r="G609" s="131"/>
      <c r="H609" s="131"/>
      <c r="I609" s="131"/>
      <c r="J609" s="131"/>
    </row>
    <row r="610" spans="1:10" x14ac:dyDescent="0.2">
      <c r="A610" s="131"/>
      <c r="B610" s="131"/>
      <c r="C610" s="131"/>
      <c r="D610" s="131"/>
      <c r="E610" s="131"/>
      <c r="F610" s="131"/>
      <c r="G610" s="131"/>
      <c r="H610" s="131"/>
      <c r="I610" s="131"/>
      <c r="J610" s="131"/>
    </row>
    <row r="611" spans="1:10" x14ac:dyDescent="0.2">
      <c r="A611" s="131"/>
      <c r="B611" s="131"/>
      <c r="C611" s="131"/>
      <c r="D611" s="131"/>
      <c r="E611" s="131"/>
      <c r="F611" s="131"/>
      <c r="G611" s="131"/>
      <c r="H611" s="131"/>
      <c r="I611" s="131"/>
      <c r="J611" s="131"/>
    </row>
    <row r="612" spans="1:10" x14ac:dyDescent="0.2">
      <c r="A612" s="131"/>
      <c r="B612" s="131"/>
      <c r="C612" s="131"/>
      <c r="D612" s="131"/>
      <c r="E612" s="131"/>
      <c r="F612" s="131"/>
      <c r="G612" s="131"/>
      <c r="H612" s="131"/>
      <c r="I612" s="131"/>
      <c r="J612" s="131"/>
    </row>
    <row r="613" spans="1:10" x14ac:dyDescent="0.2">
      <c r="A613" s="131"/>
      <c r="B613" s="131"/>
      <c r="C613" s="131"/>
      <c r="D613" s="131"/>
      <c r="E613" s="131"/>
      <c r="F613" s="131"/>
      <c r="G613" s="131"/>
      <c r="H613" s="131"/>
      <c r="I613" s="131"/>
      <c r="J613" s="131"/>
    </row>
    <row r="614" spans="1:10" x14ac:dyDescent="0.2">
      <c r="A614" s="131"/>
      <c r="B614" s="131"/>
      <c r="C614" s="131"/>
      <c r="D614" s="131"/>
      <c r="E614" s="131"/>
      <c r="F614" s="131"/>
      <c r="G614" s="131"/>
      <c r="H614" s="131"/>
      <c r="I614" s="131"/>
      <c r="J614" s="131"/>
    </row>
    <row r="615" spans="1:10" x14ac:dyDescent="0.2">
      <c r="A615" s="131"/>
      <c r="B615" s="131"/>
      <c r="C615" s="131"/>
      <c r="D615" s="131"/>
      <c r="E615" s="131"/>
      <c r="F615" s="131"/>
      <c r="G615" s="131"/>
      <c r="H615" s="131"/>
      <c r="I615" s="131"/>
      <c r="J615" s="131"/>
    </row>
    <row r="616" spans="1:10" x14ac:dyDescent="0.2">
      <c r="A616" s="131"/>
      <c r="B616" s="131"/>
      <c r="C616" s="131"/>
      <c r="D616" s="131"/>
      <c r="E616" s="131"/>
      <c r="F616" s="131"/>
      <c r="G616" s="131"/>
      <c r="H616" s="131"/>
      <c r="I616" s="131"/>
      <c r="J616" s="131"/>
    </row>
    <row r="617" spans="1:10" x14ac:dyDescent="0.2">
      <c r="A617" s="131"/>
      <c r="B617" s="131"/>
      <c r="C617" s="131"/>
      <c r="D617" s="131"/>
      <c r="E617" s="131"/>
      <c r="F617" s="131"/>
      <c r="G617" s="131"/>
      <c r="H617" s="131"/>
      <c r="I617" s="131"/>
      <c r="J617" s="131"/>
    </row>
    <row r="618" spans="1:10" x14ac:dyDescent="0.2">
      <c r="A618" s="131"/>
      <c r="B618" s="131"/>
      <c r="C618" s="131"/>
      <c r="D618" s="131"/>
      <c r="E618" s="131"/>
      <c r="F618" s="131"/>
      <c r="G618" s="131"/>
      <c r="H618" s="131"/>
      <c r="I618" s="131"/>
      <c r="J618" s="131"/>
    </row>
    <row r="619" spans="1:10" x14ac:dyDescent="0.2">
      <c r="A619" s="131"/>
      <c r="B619" s="131"/>
      <c r="C619" s="131"/>
      <c r="D619" s="131"/>
      <c r="E619" s="131"/>
      <c r="F619" s="131"/>
      <c r="G619" s="131"/>
      <c r="H619" s="131"/>
      <c r="I619" s="131"/>
      <c r="J619" s="131"/>
    </row>
    <row r="620" spans="1:10" x14ac:dyDescent="0.2">
      <c r="A620" s="131"/>
      <c r="B620" s="131"/>
      <c r="C620" s="131"/>
      <c r="D620" s="131"/>
      <c r="E620" s="131"/>
      <c r="F620" s="131"/>
      <c r="G620" s="131"/>
      <c r="H620" s="131"/>
      <c r="I620" s="131"/>
      <c r="J620" s="131"/>
    </row>
    <row r="621" spans="1:10" x14ac:dyDescent="0.2">
      <c r="A621" s="131"/>
      <c r="B621" s="131"/>
      <c r="C621" s="131"/>
      <c r="D621" s="131"/>
      <c r="E621" s="131"/>
      <c r="F621" s="131"/>
      <c r="G621" s="131"/>
      <c r="H621" s="131"/>
      <c r="I621" s="131"/>
      <c r="J621" s="131"/>
    </row>
    <row r="622" spans="1:10" x14ac:dyDescent="0.2">
      <c r="A622" s="131"/>
      <c r="B622" s="131"/>
      <c r="C622" s="131"/>
      <c r="D622" s="131"/>
      <c r="E622" s="131"/>
      <c r="F622" s="131"/>
      <c r="G622" s="131"/>
      <c r="H622" s="131"/>
      <c r="I622" s="131"/>
      <c r="J622" s="131"/>
    </row>
    <row r="623" spans="1:10" x14ac:dyDescent="0.2">
      <c r="A623" s="131"/>
      <c r="B623" s="131"/>
      <c r="C623" s="131"/>
      <c r="D623" s="131"/>
      <c r="E623" s="131"/>
      <c r="F623" s="131"/>
      <c r="G623" s="131"/>
      <c r="H623" s="131"/>
      <c r="I623" s="131"/>
      <c r="J623" s="131"/>
    </row>
    <row r="624" spans="1:10" x14ac:dyDescent="0.2">
      <c r="A624" s="131"/>
      <c r="B624" s="131"/>
      <c r="C624" s="131"/>
      <c r="D624" s="131"/>
      <c r="E624" s="131"/>
      <c r="F624" s="131"/>
      <c r="G624" s="131"/>
      <c r="H624" s="131"/>
      <c r="I624" s="131"/>
      <c r="J624" s="131"/>
    </row>
    <row r="625" spans="1:10" x14ac:dyDescent="0.2">
      <c r="A625" s="131"/>
      <c r="B625" s="131"/>
      <c r="C625" s="131"/>
      <c r="D625" s="131"/>
      <c r="E625" s="131"/>
      <c r="F625" s="131"/>
      <c r="G625" s="131"/>
      <c r="H625" s="131"/>
      <c r="I625" s="131"/>
      <c r="J625" s="131"/>
    </row>
    <row r="626" spans="1:10" x14ac:dyDescent="0.2">
      <c r="A626" s="131"/>
      <c r="B626" s="131"/>
      <c r="C626" s="131"/>
      <c r="D626" s="131"/>
      <c r="E626" s="131"/>
      <c r="F626" s="131"/>
      <c r="G626" s="131"/>
      <c r="H626" s="131"/>
      <c r="I626" s="131"/>
      <c r="J626" s="131"/>
    </row>
    <row r="627" spans="1:10" x14ac:dyDescent="0.2">
      <c r="A627" s="131"/>
      <c r="B627" s="131"/>
      <c r="C627" s="131"/>
      <c r="D627" s="131"/>
      <c r="E627" s="131"/>
      <c r="F627" s="131"/>
      <c r="G627" s="131"/>
      <c r="H627" s="131"/>
      <c r="I627" s="131"/>
      <c r="J627" s="131"/>
    </row>
    <row r="628" spans="1:10" x14ac:dyDescent="0.2">
      <c r="A628" s="131"/>
      <c r="B628" s="131"/>
      <c r="C628" s="131"/>
      <c r="D628" s="131"/>
      <c r="E628" s="131"/>
      <c r="F628" s="131"/>
      <c r="G628" s="131"/>
      <c r="H628" s="131"/>
      <c r="I628" s="131"/>
      <c r="J628" s="131"/>
    </row>
    <row r="629" spans="1:10" x14ac:dyDescent="0.2">
      <c r="A629" s="131"/>
      <c r="B629" s="131"/>
      <c r="C629" s="131"/>
      <c r="D629" s="131"/>
      <c r="E629" s="131"/>
      <c r="F629" s="131"/>
      <c r="G629" s="131"/>
      <c r="H629" s="131"/>
      <c r="I629" s="131"/>
      <c r="J629" s="131"/>
    </row>
    <row r="630" spans="1:10" x14ac:dyDescent="0.2">
      <c r="A630" s="131"/>
      <c r="B630" s="131"/>
      <c r="C630" s="131"/>
      <c r="D630" s="131"/>
      <c r="E630" s="131"/>
      <c r="F630" s="131"/>
      <c r="G630" s="131"/>
      <c r="H630" s="131"/>
      <c r="I630" s="131"/>
      <c r="J630" s="131"/>
    </row>
    <row r="631" spans="1:10" x14ac:dyDescent="0.2">
      <c r="A631" s="131"/>
      <c r="B631" s="131"/>
      <c r="C631" s="131"/>
      <c r="D631" s="131"/>
      <c r="E631" s="131"/>
      <c r="F631" s="131"/>
      <c r="G631" s="131"/>
      <c r="H631" s="131"/>
      <c r="I631" s="131"/>
      <c r="J631" s="131"/>
    </row>
    <row r="632" spans="1:10" x14ac:dyDescent="0.2">
      <c r="A632" s="131"/>
      <c r="B632" s="131"/>
      <c r="C632" s="131"/>
      <c r="D632" s="131"/>
      <c r="E632" s="131"/>
      <c r="F632" s="131"/>
      <c r="G632" s="131"/>
      <c r="H632" s="131"/>
      <c r="I632" s="131"/>
      <c r="J632" s="131"/>
    </row>
    <row r="633" spans="1:10" x14ac:dyDescent="0.2">
      <c r="A633" s="131"/>
      <c r="B633" s="131"/>
      <c r="C633" s="131"/>
      <c r="D633" s="131"/>
      <c r="E633" s="131"/>
      <c r="F633" s="131"/>
      <c r="G633" s="131"/>
      <c r="H633" s="131"/>
      <c r="I633" s="131"/>
      <c r="J633" s="131"/>
    </row>
    <row r="634" spans="1:10" x14ac:dyDescent="0.2">
      <c r="A634" s="131"/>
      <c r="B634" s="131"/>
      <c r="C634" s="131"/>
      <c r="D634" s="131"/>
      <c r="E634" s="131"/>
      <c r="F634" s="131"/>
      <c r="G634" s="131"/>
      <c r="H634" s="131"/>
      <c r="I634" s="131"/>
      <c r="J634" s="131"/>
    </row>
    <row r="635" spans="1:10" x14ac:dyDescent="0.2">
      <c r="A635" s="131"/>
      <c r="B635" s="131"/>
      <c r="C635" s="131"/>
      <c r="D635" s="131"/>
      <c r="E635" s="131"/>
      <c r="F635" s="131"/>
      <c r="G635" s="131"/>
      <c r="H635" s="131"/>
      <c r="I635" s="131"/>
      <c r="J635" s="131"/>
    </row>
    <row r="636" spans="1:10" x14ac:dyDescent="0.2">
      <c r="A636" s="131"/>
      <c r="B636" s="131"/>
      <c r="C636" s="131"/>
      <c r="D636" s="131"/>
      <c r="E636" s="131"/>
      <c r="F636" s="131"/>
      <c r="G636" s="131"/>
      <c r="H636" s="131"/>
      <c r="I636" s="131"/>
      <c r="J636" s="131"/>
    </row>
    <row r="637" spans="1:10" x14ac:dyDescent="0.2">
      <c r="A637" s="131"/>
      <c r="B637" s="131"/>
      <c r="C637" s="131"/>
      <c r="D637" s="131"/>
      <c r="E637" s="131"/>
      <c r="F637" s="131"/>
      <c r="G637" s="131"/>
      <c r="H637" s="131"/>
      <c r="I637" s="131"/>
      <c r="J637" s="131"/>
    </row>
    <row r="638" spans="1:10" x14ac:dyDescent="0.2">
      <c r="A638" s="131"/>
      <c r="B638" s="131"/>
      <c r="C638" s="131"/>
      <c r="D638" s="131"/>
      <c r="E638" s="131"/>
      <c r="F638" s="131"/>
      <c r="G638" s="131"/>
      <c r="H638" s="131"/>
      <c r="I638" s="131"/>
      <c r="J638" s="131"/>
    </row>
    <row r="639" spans="1:10" x14ac:dyDescent="0.2">
      <c r="A639" s="131"/>
      <c r="B639" s="131"/>
      <c r="C639" s="131"/>
      <c r="D639" s="131"/>
      <c r="E639" s="131"/>
      <c r="F639" s="131"/>
      <c r="G639" s="131"/>
      <c r="H639" s="131"/>
      <c r="I639" s="131"/>
      <c r="J639" s="131"/>
    </row>
    <row r="640" spans="1:10" x14ac:dyDescent="0.2">
      <c r="A640" s="131"/>
      <c r="B640" s="131"/>
      <c r="C640" s="131"/>
      <c r="D640" s="131"/>
      <c r="E640" s="131"/>
      <c r="F640" s="131"/>
      <c r="G640" s="131"/>
      <c r="H640" s="131"/>
      <c r="I640" s="131"/>
      <c r="J640" s="131"/>
    </row>
    <row r="641" spans="1:10" x14ac:dyDescent="0.2">
      <c r="A641" s="131"/>
      <c r="B641" s="131"/>
      <c r="C641" s="131"/>
      <c r="D641" s="131"/>
      <c r="E641" s="131"/>
      <c r="F641" s="131"/>
      <c r="G641" s="131"/>
      <c r="H641" s="131"/>
      <c r="I641" s="131"/>
      <c r="J641" s="131"/>
    </row>
    <row r="642" spans="1:10" x14ac:dyDescent="0.2">
      <c r="A642" s="131"/>
      <c r="B642" s="131"/>
      <c r="C642" s="131"/>
      <c r="D642" s="131"/>
      <c r="E642" s="131"/>
      <c r="F642" s="131"/>
      <c r="G642" s="131"/>
      <c r="H642" s="131"/>
      <c r="I642" s="131"/>
      <c r="J642" s="131"/>
    </row>
    <row r="643" spans="1:10" x14ac:dyDescent="0.2">
      <c r="A643" s="131"/>
      <c r="B643" s="131"/>
      <c r="C643" s="131"/>
      <c r="D643" s="131"/>
      <c r="E643" s="131"/>
      <c r="F643" s="131"/>
      <c r="G643" s="131"/>
      <c r="H643" s="131"/>
      <c r="I643" s="131"/>
      <c r="J643" s="131"/>
    </row>
    <row r="644" spans="1:10" x14ac:dyDescent="0.2">
      <c r="A644" s="131"/>
      <c r="B644" s="131"/>
      <c r="C644" s="131"/>
      <c r="D644" s="131"/>
      <c r="E644" s="131"/>
      <c r="F644" s="131"/>
      <c r="G644" s="131"/>
      <c r="H644" s="131"/>
      <c r="I644" s="131"/>
      <c r="J644" s="131"/>
    </row>
    <row r="645" spans="1:10" x14ac:dyDescent="0.2">
      <c r="A645" s="131"/>
      <c r="B645" s="131"/>
      <c r="C645" s="131"/>
      <c r="D645" s="131"/>
      <c r="E645" s="131"/>
      <c r="F645" s="131"/>
      <c r="G645" s="131"/>
      <c r="H645" s="131"/>
      <c r="I645" s="131"/>
      <c r="J645" s="131"/>
    </row>
    <row r="646" spans="1:10" x14ac:dyDescent="0.2">
      <c r="A646" s="131"/>
      <c r="B646" s="131"/>
      <c r="C646" s="131"/>
      <c r="D646" s="131"/>
      <c r="E646" s="131"/>
      <c r="F646" s="131"/>
      <c r="G646" s="131"/>
      <c r="H646" s="131"/>
      <c r="I646" s="131"/>
      <c r="J646" s="131"/>
    </row>
    <row r="647" spans="1:10" x14ac:dyDescent="0.2">
      <c r="A647" s="131"/>
      <c r="B647" s="131"/>
      <c r="C647" s="131"/>
      <c r="D647" s="131"/>
      <c r="E647" s="131"/>
      <c r="F647" s="131"/>
      <c r="G647" s="131"/>
      <c r="H647" s="131"/>
      <c r="I647" s="131"/>
      <c r="J647" s="131"/>
    </row>
    <row r="648" spans="1:10" x14ac:dyDescent="0.2">
      <c r="A648" s="131"/>
      <c r="B648" s="131"/>
      <c r="C648" s="131"/>
      <c r="D648" s="131"/>
      <c r="E648" s="131"/>
      <c r="F648" s="131"/>
      <c r="G648" s="131"/>
      <c r="H648" s="131"/>
      <c r="I648" s="131"/>
      <c r="J648" s="131"/>
    </row>
    <row r="649" spans="1:10" x14ac:dyDescent="0.2">
      <c r="A649" s="131"/>
      <c r="B649" s="131"/>
      <c r="C649" s="131"/>
      <c r="D649" s="131"/>
      <c r="E649" s="131"/>
      <c r="F649" s="131"/>
      <c r="G649" s="131"/>
      <c r="H649" s="131"/>
      <c r="I649" s="131"/>
      <c r="J649" s="131"/>
    </row>
    <row r="650" spans="1:10" x14ac:dyDescent="0.2">
      <c r="A650" s="131"/>
      <c r="B650" s="131"/>
      <c r="C650" s="131"/>
      <c r="D650" s="131"/>
      <c r="E650" s="131"/>
      <c r="F650" s="131"/>
      <c r="G650" s="131"/>
      <c r="H650" s="131"/>
      <c r="I650" s="131"/>
      <c r="J650" s="131"/>
    </row>
    <row r="651" spans="1:10" x14ac:dyDescent="0.2">
      <c r="A651" s="131"/>
      <c r="B651" s="131"/>
      <c r="C651" s="131"/>
      <c r="D651" s="131"/>
      <c r="E651" s="131"/>
      <c r="F651" s="131"/>
      <c r="G651" s="131"/>
      <c r="H651" s="131"/>
      <c r="I651" s="131"/>
      <c r="J651" s="131"/>
    </row>
    <row r="652" spans="1:10" x14ac:dyDescent="0.2">
      <c r="A652" s="131"/>
      <c r="B652" s="131"/>
      <c r="C652" s="131"/>
      <c r="D652" s="131"/>
      <c r="E652" s="131"/>
      <c r="F652" s="131"/>
      <c r="G652" s="131"/>
      <c r="H652" s="131"/>
      <c r="I652" s="131"/>
      <c r="J652" s="131"/>
    </row>
    <row r="653" spans="1:10" x14ac:dyDescent="0.2">
      <c r="A653" s="131"/>
      <c r="B653" s="131"/>
      <c r="C653" s="131"/>
      <c r="D653" s="131"/>
      <c r="E653" s="131"/>
      <c r="F653" s="131"/>
      <c r="G653" s="131"/>
      <c r="H653" s="131"/>
      <c r="I653" s="131"/>
      <c r="J653" s="131"/>
    </row>
    <row r="654" spans="1:10" x14ac:dyDescent="0.2">
      <c r="A654" s="131"/>
      <c r="B654" s="131"/>
      <c r="C654" s="131"/>
      <c r="D654" s="131"/>
      <c r="E654" s="131"/>
      <c r="F654" s="131"/>
      <c r="G654" s="131"/>
      <c r="H654" s="131"/>
      <c r="I654" s="131"/>
      <c r="J654" s="131"/>
    </row>
    <row r="655" spans="1:10" x14ac:dyDescent="0.2">
      <c r="A655" s="131"/>
      <c r="B655" s="131"/>
      <c r="C655" s="131"/>
      <c r="D655" s="131"/>
      <c r="E655" s="131"/>
      <c r="F655" s="131"/>
      <c r="G655" s="131"/>
      <c r="H655" s="131"/>
      <c r="I655" s="131"/>
      <c r="J655" s="131"/>
    </row>
    <row r="656" spans="1:10" x14ac:dyDescent="0.2">
      <c r="A656" s="131"/>
      <c r="B656" s="131"/>
      <c r="C656" s="131"/>
      <c r="D656" s="131"/>
      <c r="E656" s="131"/>
      <c r="F656" s="131"/>
      <c r="G656" s="131"/>
      <c r="H656" s="131"/>
      <c r="I656" s="131"/>
      <c r="J656" s="131"/>
    </row>
    <row r="657" spans="1:10" x14ac:dyDescent="0.2">
      <c r="A657" s="131"/>
      <c r="B657" s="131"/>
      <c r="C657" s="131"/>
      <c r="D657" s="131"/>
      <c r="E657" s="131"/>
      <c r="F657" s="131"/>
      <c r="G657" s="131"/>
      <c r="H657" s="131"/>
      <c r="I657" s="131"/>
      <c r="J657" s="131"/>
    </row>
    <row r="658" spans="1:10" x14ac:dyDescent="0.2">
      <c r="A658" s="131"/>
      <c r="B658" s="131"/>
      <c r="C658" s="131"/>
      <c r="D658" s="131"/>
      <c r="E658" s="131"/>
      <c r="F658" s="131"/>
      <c r="G658" s="131"/>
      <c r="H658" s="131"/>
      <c r="I658" s="131"/>
      <c r="J658" s="131"/>
    </row>
    <row r="659" spans="1:10" x14ac:dyDescent="0.2">
      <c r="A659" s="131"/>
      <c r="B659" s="131"/>
      <c r="C659" s="131"/>
      <c r="D659" s="131"/>
      <c r="E659" s="131"/>
      <c r="F659" s="131"/>
      <c r="G659" s="131"/>
      <c r="H659" s="131"/>
      <c r="I659" s="131"/>
      <c r="J659" s="131"/>
    </row>
    <row r="660" spans="1:10" x14ac:dyDescent="0.2">
      <c r="A660" s="131"/>
      <c r="B660" s="131"/>
      <c r="C660" s="131"/>
      <c r="D660" s="131"/>
      <c r="E660" s="131"/>
      <c r="F660" s="131"/>
      <c r="G660" s="131"/>
      <c r="H660" s="131"/>
      <c r="I660" s="131"/>
      <c r="J660" s="131"/>
    </row>
    <row r="661" spans="1:10" x14ac:dyDescent="0.2">
      <c r="A661" s="131"/>
      <c r="B661" s="131"/>
      <c r="C661" s="131"/>
      <c r="D661" s="131"/>
      <c r="E661" s="131"/>
      <c r="F661" s="131"/>
      <c r="G661" s="131"/>
      <c r="H661" s="131"/>
      <c r="I661" s="131"/>
      <c r="J661" s="131"/>
    </row>
    <row r="662" spans="1:10" x14ac:dyDescent="0.2">
      <c r="A662" s="131"/>
      <c r="B662" s="131"/>
      <c r="C662" s="131"/>
      <c r="D662" s="131"/>
      <c r="E662" s="131"/>
      <c r="F662" s="131"/>
      <c r="G662" s="131"/>
      <c r="H662" s="131"/>
      <c r="I662" s="131"/>
      <c r="J662" s="131"/>
    </row>
    <row r="663" spans="1:10" x14ac:dyDescent="0.2">
      <c r="A663" s="131"/>
      <c r="B663" s="131"/>
      <c r="C663" s="131"/>
      <c r="D663" s="131"/>
      <c r="E663" s="131"/>
      <c r="F663" s="131"/>
      <c r="G663" s="131"/>
      <c r="H663" s="131"/>
      <c r="I663" s="131"/>
      <c r="J663" s="131"/>
    </row>
    <row r="664" spans="1:10" x14ac:dyDescent="0.2">
      <c r="A664" s="131"/>
      <c r="B664" s="131"/>
      <c r="C664" s="131"/>
      <c r="D664" s="131"/>
      <c r="E664" s="131"/>
      <c r="F664" s="131"/>
      <c r="G664" s="131"/>
      <c r="H664" s="131"/>
      <c r="I664" s="131"/>
      <c r="J664" s="131"/>
    </row>
    <row r="665" spans="1:10" x14ac:dyDescent="0.2">
      <c r="A665" s="131"/>
      <c r="B665" s="131"/>
      <c r="C665" s="131"/>
      <c r="D665" s="131"/>
      <c r="E665" s="131"/>
      <c r="F665" s="131"/>
      <c r="G665" s="131"/>
      <c r="H665" s="131"/>
      <c r="I665" s="131"/>
      <c r="J665" s="131"/>
    </row>
    <row r="666" spans="1:10" x14ac:dyDescent="0.2">
      <c r="A666" s="131"/>
      <c r="B666" s="131"/>
      <c r="C666" s="131"/>
      <c r="D666" s="131"/>
      <c r="E666" s="131"/>
      <c r="F666" s="131"/>
      <c r="G666" s="131"/>
      <c r="H666" s="131"/>
      <c r="I666" s="131"/>
      <c r="J666" s="131"/>
    </row>
    <row r="667" spans="1:10" x14ac:dyDescent="0.2">
      <c r="A667" s="131"/>
      <c r="B667" s="131"/>
      <c r="C667" s="131"/>
      <c r="D667" s="131"/>
      <c r="E667" s="131"/>
      <c r="F667" s="131"/>
      <c r="G667" s="131"/>
      <c r="H667" s="131"/>
      <c r="I667" s="131"/>
      <c r="J667" s="131"/>
    </row>
    <row r="668" spans="1:10" x14ac:dyDescent="0.2">
      <c r="A668" s="131"/>
      <c r="B668" s="131"/>
      <c r="C668" s="131"/>
      <c r="D668" s="131"/>
      <c r="E668" s="131"/>
      <c r="F668" s="131"/>
      <c r="G668" s="131"/>
      <c r="H668" s="131"/>
      <c r="I668" s="131"/>
      <c r="J668" s="131"/>
    </row>
    <row r="669" spans="1:10" x14ac:dyDescent="0.2">
      <c r="A669" s="131"/>
      <c r="B669" s="131"/>
      <c r="C669" s="131"/>
      <c r="D669" s="131"/>
      <c r="E669" s="131"/>
      <c r="F669" s="131"/>
      <c r="G669" s="131"/>
      <c r="H669" s="131"/>
      <c r="I669" s="131"/>
      <c r="J669" s="131"/>
    </row>
    <row r="670" spans="1:10" x14ac:dyDescent="0.2">
      <c r="A670" s="131"/>
      <c r="B670" s="131"/>
      <c r="C670" s="131"/>
      <c r="D670" s="131"/>
      <c r="E670" s="131"/>
      <c r="F670" s="131"/>
      <c r="G670" s="131"/>
      <c r="H670" s="131"/>
      <c r="I670" s="131"/>
      <c r="J670" s="131"/>
    </row>
    <row r="671" spans="1:10" x14ac:dyDescent="0.2">
      <c r="A671" s="131"/>
      <c r="B671" s="131"/>
      <c r="C671" s="131"/>
      <c r="D671" s="131"/>
      <c r="E671" s="131"/>
      <c r="F671" s="131"/>
      <c r="G671" s="131"/>
      <c r="H671" s="131"/>
      <c r="I671" s="131"/>
      <c r="J671" s="131"/>
    </row>
    <row r="672" spans="1:10" x14ac:dyDescent="0.2">
      <c r="A672" s="131"/>
      <c r="B672" s="131"/>
      <c r="C672" s="131"/>
      <c r="D672" s="131"/>
      <c r="E672" s="131"/>
      <c r="F672" s="131"/>
      <c r="G672" s="131"/>
      <c r="H672" s="131"/>
      <c r="I672" s="131"/>
      <c r="J672" s="131"/>
    </row>
    <row r="673" spans="1:10" x14ac:dyDescent="0.2">
      <c r="A673" s="131"/>
      <c r="B673" s="131"/>
      <c r="C673" s="131"/>
      <c r="D673" s="131"/>
      <c r="E673" s="131"/>
      <c r="F673" s="131"/>
      <c r="G673" s="131"/>
      <c r="H673" s="131"/>
      <c r="I673" s="131"/>
      <c r="J673" s="131"/>
    </row>
    <row r="674" spans="1:10" x14ac:dyDescent="0.2">
      <c r="A674" s="131"/>
      <c r="B674" s="131"/>
      <c r="C674" s="131"/>
      <c r="D674" s="131"/>
      <c r="E674" s="131"/>
      <c r="F674" s="131"/>
      <c r="G674" s="131"/>
      <c r="H674" s="131"/>
      <c r="I674" s="131"/>
      <c r="J674" s="131"/>
    </row>
    <row r="675" spans="1:10" x14ac:dyDescent="0.2">
      <c r="A675" s="131"/>
      <c r="B675" s="131"/>
      <c r="C675" s="131"/>
      <c r="D675" s="131"/>
      <c r="E675" s="131"/>
      <c r="F675" s="131"/>
      <c r="G675" s="131"/>
      <c r="H675" s="131"/>
      <c r="I675" s="131"/>
      <c r="J675" s="131"/>
    </row>
    <row r="676" spans="1:10" x14ac:dyDescent="0.2">
      <c r="A676" s="131"/>
      <c r="B676" s="131"/>
      <c r="C676" s="131"/>
      <c r="D676" s="131"/>
      <c r="E676" s="131"/>
      <c r="F676" s="131"/>
      <c r="G676" s="131"/>
      <c r="H676" s="131"/>
      <c r="I676" s="131"/>
      <c r="J676" s="131"/>
    </row>
    <row r="677" spans="1:10" x14ac:dyDescent="0.2">
      <c r="A677" s="131"/>
      <c r="B677" s="131"/>
      <c r="C677" s="131"/>
      <c r="D677" s="131"/>
      <c r="E677" s="131"/>
      <c r="F677" s="131"/>
      <c r="G677" s="131"/>
      <c r="H677" s="131"/>
      <c r="I677" s="131"/>
      <c r="J677" s="131"/>
    </row>
    <row r="678" spans="1:10" x14ac:dyDescent="0.2">
      <c r="A678" s="131"/>
      <c r="B678" s="131"/>
      <c r="C678" s="131"/>
      <c r="D678" s="131"/>
      <c r="E678" s="131"/>
      <c r="F678" s="131"/>
      <c r="G678" s="131"/>
      <c r="H678" s="131"/>
      <c r="I678" s="131"/>
      <c r="J678" s="131"/>
    </row>
    <row r="679" spans="1:10" x14ac:dyDescent="0.2">
      <c r="A679" s="131"/>
      <c r="B679" s="131"/>
      <c r="C679" s="131"/>
      <c r="D679" s="131"/>
      <c r="E679" s="131"/>
      <c r="F679" s="131"/>
      <c r="G679" s="131"/>
      <c r="H679" s="131"/>
      <c r="I679" s="131"/>
      <c r="J679" s="131"/>
    </row>
    <row r="680" spans="1:10" x14ac:dyDescent="0.2">
      <c r="A680" s="131"/>
      <c r="B680" s="131"/>
      <c r="C680" s="131"/>
      <c r="D680" s="131"/>
      <c r="E680" s="131"/>
      <c r="F680" s="131"/>
      <c r="G680" s="131"/>
      <c r="H680" s="131"/>
      <c r="I680" s="131"/>
      <c r="J680" s="131"/>
    </row>
    <row r="681" spans="1:10" x14ac:dyDescent="0.2">
      <c r="A681" s="131"/>
      <c r="B681" s="131"/>
      <c r="C681" s="131"/>
      <c r="D681" s="131"/>
      <c r="E681" s="131"/>
      <c r="F681" s="131"/>
      <c r="G681" s="131"/>
      <c r="H681" s="131"/>
      <c r="I681" s="131"/>
      <c r="J681" s="131"/>
    </row>
    <row r="682" spans="1:10" x14ac:dyDescent="0.2">
      <c r="A682" s="131"/>
      <c r="B682" s="131"/>
      <c r="C682" s="131"/>
      <c r="D682" s="131"/>
      <c r="E682" s="131"/>
      <c r="F682" s="131"/>
      <c r="G682" s="131"/>
      <c r="H682" s="131"/>
      <c r="I682" s="131"/>
      <c r="J682" s="131"/>
    </row>
    <row r="683" spans="1:10" x14ac:dyDescent="0.2">
      <c r="A683" s="131"/>
      <c r="B683" s="131"/>
      <c r="C683" s="131"/>
      <c r="D683" s="131"/>
      <c r="E683" s="131"/>
      <c r="F683" s="131"/>
      <c r="G683" s="131"/>
      <c r="H683" s="131"/>
      <c r="I683" s="131"/>
      <c r="J683" s="131"/>
    </row>
    <row r="684" spans="1:10" x14ac:dyDescent="0.2">
      <c r="A684" s="131"/>
      <c r="B684" s="131"/>
      <c r="C684" s="131"/>
      <c r="D684" s="131"/>
      <c r="E684" s="131"/>
      <c r="F684" s="131"/>
      <c r="G684" s="131"/>
      <c r="H684" s="131"/>
      <c r="I684" s="131"/>
      <c r="J684" s="131"/>
    </row>
    <row r="685" spans="1:10" x14ac:dyDescent="0.2">
      <c r="A685" s="131"/>
      <c r="B685" s="131"/>
      <c r="C685" s="131"/>
      <c r="D685" s="131"/>
      <c r="E685" s="131"/>
      <c r="F685" s="131"/>
      <c r="G685" s="131"/>
      <c r="H685" s="131"/>
      <c r="I685" s="131"/>
      <c r="J685" s="131"/>
    </row>
    <row r="686" spans="1:10" x14ac:dyDescent="0.2">
      <c r="A686" s="131"/>
      <c r="B686" s="131"/>
      <c r="C686" s="131"/>
      <c r="D686" s="131"/>
      <c r="E686" s="131"/>
      <c r="F686" s="131"/>
      <c r="G686" s="131"/>
      <c r="H686" s="131"/>
      <c r="I686" s="131"/>
      <c r="J686" s="131"/>
    </row>
    <row r="687" spans="1:10" x14ac:dyDescent="0.2">
      <c r="A687" s="131"/>
      <c r="B687" s="131"/>
      <c r="C687" s="131"/>
      <c r="D687" s="131"/>
      <c r="E687" s="131"/>
      <c r="F687" s="131"/>
      <c r="G687" s="131"/>
      <c r="H687" s="131"/>
      <c r="I687" s="131"/>
      <c r="J687" s="131"/>
    </row>
    <row r="688" spans="1:10" x14ac:dyDescent="0.2">
      <c r="A688" s="131"/>
      <c r="B688" s="131"/>
      <c r="C688" s="131"/>
      <c r="D688" s="131"/>
      <c r="E688" s="131"/>
      <c r="F688" s="131"/>
      <c r="G688" s="131"/>
      <c r="H688" s="131"/>
      <c r="I688" s="131"/>
      <c r="J688" s="131"/>
    </row>
    <row r="689" spans="1:10" x14ac:dyDescent="0.2">
      <c r="A689" s="131"/>
      <c r="B689" s="131"/>
      <c r="C689" s="131"/>
      <c r="D689" s="131"/>
      <c r="E689" s="131"/>
      <c r="F689" s="131"/>
      <c r="G689" s="131"/>
      <c r="H689" s="131"/>
      <c r="I689" s="131"/>
      <c r="J689" s="131"/>
    </row>
    <row r="690" spans="1:10" x14ac:dyDescent="0.2">
      <c r="A690" s="131"/>
      <c r="B690" s="131"/>
      <c r="C690" s="131"/>
      <c r="D690" s="131"/>
      <c r="E690" s="131"/>
      <c r="F690" s="131"/>
      <c r="G690" s="131"/>
      <c r="H690" s="131"/>
      <c r="I690" s="131"/>
      <c r="J690" s="131"/>
    </row>
    <row r="691" spans="1:10" x14ac:dyDescent="0.2">
      <c r="A691" s="131"/>
      <c r="B691" s="131"/>
      <c r="C691" s="131"/>
      <c r="D691" s="131"/>
      <c r="E691" s="131"/>
      <c r="F691" s="131"/>
      <c r="G691" s="131"/>
      <c r="H691" s="131"/>
      <c r="I691" s="131"/>
      <c r="J691" s="131"/>
    </row>
    <row r="692" spans="1:10" x14ac:dyDescent="0.2">
      <c r="A692" s="131"/>
      <c r="B692" s="131"/>
      <c r="C692" s="131"/>
      <c r="D692" s="131"/>
      <c r="E692" s="131"/>
      <c r="F692" s="131"/>
      <c r="G692" s="131"/>
      <c r="H692" s="131"/>
      <c r="I692" s="131"/>
      <c r="J692" s="131"/>
    </row>
    <row r="693" spans="1:10" x14ac:dyDescent="0.2">
      <c r="A693" s="131"/>
      <c r="B693" s="131"/>
      <c r="C693" s="131"/>
      <c r="D693" s="131"/>
      <c r="E693" s="131"/>
      <c r="F693" s="131"/>
      <c r="G693" s="131"/>
      <c r="H693" s="131"/>
      <c r="I693" s="131"/>
      <c r="J693" s="131"/>
    </row>
    <row r="694" spans="1:10" x14ac:dyDescent="0.2">
      <c r="A694" s="131"/>
      <c r="B694" s="131"/>
      <c r="C694" s="131"/>
      <c r="D694" s="131"/>
      <c r="E694" s="131"/>
      <c r="F694" s="131"/>
      <c r="G694" s="131"/>
      <c r="H694" s="131"/>
      <c r="I694" s="131"/>
      <c r="J694" s="131"/>
    </row>
    <row r="695" spans="1:10" x14ac:dyDescent="0.2">
      <c r="A695" s="131"/>
      <c r="B695" s="131"/>
      <c r="C695" s="131"/>
      <c r="D695" s="131"/>
      <c r="E695" s="131"/>
      <c r="F695" s="131"/>
      <c r="G695" s="131"/>
      <c r="H695" s="131"/>
      <c r="I695" s="131"/>
      <c r="J695" s="131"/>
    </row>
    <row r="696" spans="1:10" x14ac:dyDescent="0.2">
      <c r="A696" s="131"/>
      <c r="B696" s="131"/>
      <c r="C696" s="131"/>
      <c r="D696" s="131"/>
      <c r="E696" s="131"/>
      <c r="F696" s="131"/>
      <c r="G696" s="131"/>
      <c r="H696" s="131"/>
      <c r="I696" s="131"/>
      <c r="J696" s="131"/>
    </row>
    <row r="697" spans="1:10" x14ac:dyDescent="0.2">
      <c r="A697" s="131"/>
      <c r="B697" s="131"/>
      <c r="C697" s="131"/>
      <c r="D697" s="131"/>
      <c r="E697" s="131"/>
      <c r="F697" s="131"/>
      <c r="G697" s="131"/>
      <c r="H697" s="131"/>
      <c r="I697" s="131"/>
      <c r="J697" s="131"/>
    </row>
    <row r="698" spans="1:10" x14ac:dyDescent="0.2">
      <c r="A698" s="131"/>
      <c r="B698" s="131"/>
      <c r="C698" s="131"/>
      <c r="D698" s="131"/>
      <c r="E698" s="131"/>
      <c r="F698" s="131"/>
      <c r="G698" s="131"/>
      <c r="H698" s="131"/>
      <c r="I698" s="131"/>
      <c r="J698" s="131"/>
    </row>
    <row r="699" spans="1:10" x14ac:dyDescent="0.2">
      <c r="A699" s="131"/>
      <c r="B699" s="131"/>
      <c r="C699" s="131"/>
      <c r="D699" s="131"/>
      <c r="E699" s="131"/>
      <c r="F699" s="131"/>
      <c r="G699" s="131"/>
      <c r="H699" s="131"/>
      <c r="I699" s="131"/>
      <c r="J699" s="131"/>
    </row>
    <row r="700" spans="1:10" x14ac:dyDescent="0.2">
      <c r="A700" s="131"/>
      <c r="B700" s="131"/>
      <c r="C700" s="131"/>
      <c r="D700" s="131"/>
      <c r="E700" s="131"/>
      <c r="F700" s="131"/>
      <c r="G700" s="131"/>
      <c r="H700" s="131"/>
      <c r="I700" s="131"/>
      <c r="J700" s="131"/>
    </row>
    <row r="701" spans="1:10" x14ac:dyDescent="0.2">
      <c r="A701" s="131"/>
      <c r="B701" s="131"/>
      <c r="C701" s="131"/>
      <c r="D701" s="131"/>
      <c r="E701" s="131"/>
      <c r="F701" s="131"/>
      <c r="G701" s="131"/>
      <c r="H701" s="131"/>
      <c r="I701" s="131"/>
      <c r="J701" s="131"/>
    </row>
    <row r="702" spans="1:10" x14ac:dyDescent="0.2">
      <c r="A702" s="131"/>
      <c r="B702" s="131"/>
      <c r="C702" s="131"/>
      <c r="D702" s="131"/>
      <c r="E702" s="131"/>
      <c r="F702" s="131"/>
      <c r="G702" s="131"/>
      <c r="H702" s="131"/>
      <c r="I702" s="131"/>
      <c r="J702" s="131"/>
    </row>
    <row r="703" spans="1:10" x14ac:dyDescent="0.2">
      <c r="A703" s="131"/>
      <c r="B703" s="131"/>
      <c r="C703" s="131"/>
      <c r="D703" s="131"/>
      <c r="E703" s="131"/>
      <c r="F703" s="131"/>
      <c r="G703" s="131"/>
      <c r="H703" s="131"/>
      <c r="I703" s="131"/>
      <c r="J703" s="131"/>
    </row>
    <row r="704" spans="1:10" x14ac:dyDescent="0.2">
      <c r="A704" s="131"/>
      <c r="B704" s="131"/>
      <c r="C704" s="131"/>
      <c r="D704" s="131"/>
      <c r="E704" s="131"/>
      <c r="F704" s="131"/>
      <c r="G704" s="131"/>
      <c r="H704" s="131"/>
      <c r="I704" s="131"/>
      <c r="J704" s="131"/>
    </row>
    <row r="705" spans="1:10" x14ac:dyDescent="0.2">
      <c r="A705" s="131"/>
      <c r="B705" s="131"/>
      <c r="C705" s="131"/>
      <c r="D705" s="131"/>
      <c r="E705" s="131"/>
      <c r="F705" s="131"/>
      <c r="G705" s="131"/>
      <c r="H705" s="131"/>
      <c r="I705" s="131"/>
      <c r="J705" s="131"/>
    </row>
    <row r="706" spans="1:10" x14ac:dyDescent="0.2">
      <c r="A706" s="131"/>
      <c r="B706" s="131"/>
      <c r="C706" s="131"/>
      <c r="D706" s="131"/>
      <c r="E706" s="131"/>
      <c r="F706" s="131"/>
      <c r="G706" s="131"/>
      <c r="H706" s="131"/>
      <c r="I706" s="131"/>
      <c r="J706" s="131"/>
    </row>
    <row r="707" spans="1:10" x14ac:dyDescent="0.2">
      <c r="A707" s="131"/>
      <c r="B707" s="131"/>
      <c r="C707" s="131"/>
      <c r="D707" s="131"/>
      <c r="E707" s="131"/>
      <c r="F707" s="131"/>
      <c r="G707" s="131"/>
      <c r="H707" s="131"/>
      <c r="I707" s="131"/>
      <c r="J707" s="131"/>
    </row>
    <row r="708" spans="1:10" x14ac:dyDescent="0.2">
      <c r="A708" s="131"/>
      <c r="B708" s="131"/>
      <c r="C708" s="131"/>
      <c r="D708" s="131"/>
      <c r="E708" s="131"/>
      <c r="F708" s="131"/>
      <c r="G708" s="131"/>
      <c r="H708" s="131"/>
      <c r="I708" s="131"/>
      <c r="J708" s="131"/>
    </row>
    <row r="709" spans="1:10" x14ac:dyDescent="0.2">
      <c r="A709" s="131"/>
      <c r="B709" s="131"/>
      <c r="C709" s="131"/>
      <c r="D709" s="131"/>
      <c r="E709" s="131"/>
      <c r="F709" s="131"/>
      <c r="G709" s="131"/>
      <c r="H709" s="131"/>
      <c r="I709" s="131"/>
      <c r="J709" s="131"/>
    </row>
    <row r="710" spans="1:10" x14ac:dyDescent="0.2">
      <c r="A710" s="131"/>
      <c r="B710" s="131"/>
      <c r="C710" s="131"/>
      <c r="D710" s="131"/>
      <c r="E710" s="131"/>
      <c r="F710" s="131"/>
      <c r="G710" s="131"/>
      <c r="H710" s="131"/>
      <c r="I710" s="131"/>
      <c r="J710" s="131"/>
    </row>
    <row r="711" spans="1:10" x14ac:dyDescent="0.2">
      <c r="A711" s="131"/>
      <c r="B711" s="131"/>
      <c r="C711" s="131"/>
      <c r="D711" s="131"/>
      <c r="E711" s="131"/>
      <c r="F711" s="131"/>
      <c r="G711" s="131"/>
      <c r="H711" s="131"/>
      <c r="I711" s="131"/>
      <c r="J711" s="131"/>
    </row>
    <row r="712" spans="1:10" x14ac:dyDescent="0.2">
      <c r="A712" s="131"/>
      <c r="B712" s="131"/>
      <c r="C712" s="131"/>
      <c r="D712" s="131"/>
      <c r="E712" s="131"/>
      <c r="F712" s="131"/>
      <c r="G712" s="131"/>
      <c r="H712" s="131"/>
      <c r="I712" s="131"/>
      <c r="J712" s="131"/>
    </row>
    <row r="713" spans="1:10" x14ac:dyDescent="0.2">
      <c r="A713" s="131"/>
      <c r="B713" s="131"/>
      <c r="C713" s="131"/>
      <c r="D713" s="131"/>
      <c r="E713" s="131"/>
      <c r="F713" s="131"/>
      <c r="G713" s="131"/>
      <c r="H713" s="131"/>
      <c r="I713" s="131"/>
      <c r="J713" s="131"/>
    </row>
    <row r="714" spans="1:10" x14ac:dyDescent="0.2">
      <c r="A714" s="131"/>
      <c r="B714" s="131"/>
      <c r="C714" s="131"/>
      <c r="D714" s="131"/>
      <c r="E714" s="131"/>
      <c r="F714" s="131"/>
      <c r="G714" s="131"/>
      <c r="H714" s="131"/>
      <c r="I714" s="131"/>
      <c r="J714" s="131"/>
    </row>
    <row r="715" spans="1:10" x14ac:dyDescent="0.2">
      <c r="A715" s="131"/>
      <c r="B715" s="131"/>
      <c r="C715" s="131"/>
      <c r="D715" s="131"/>
      <c r="E715" s="131"/>
      <c r="F715" s="131"/>
      <c r="G715" s="131"/>
      <c r="H715" s="131"/>
      <c r="I715" s="131"/>
      <c r="J715" s="131"/>
    </row>
    <row r="716" spans="1:10" x14ac:dyDescent="0.2">
      <c r="A716" s="131"/>
      <c r="B716" s="131"/>
      <c r="C716" s="131"/>
      <c r="D716" s="131"/>
      <c r="E716" s="131"/>
      <c r="F716" s="131"/>
      <c r="G716" s="131"/>
      <c r="H716" s="131"/>
      <c r="I716" s="131"/>
      <c r="J716" s="131"/>
    </row>
    <row r="717" spans="1:10" x14ac:dyDescent="0.2">
      <c r="A717" s="131"/>
      <c r="B717" s="131"/>
      <c r="C717" s="131"/>
      <c r="D717" s="131"/>
      <c r="E717" s="131"/>
      <c r="F717" s="131"/>
      <c r="G717" s="131"/>
      <c r="H717" s="131"/>
      <c r="I717" s="131"/>
      <c r="J717" s="131"/>
    </row>
    <row r="718" spans="1:10" x14ac:dyDescent="0.2">
      <c r="A718" s="131"/>
      <c r="B718" s="131"/>
      <c r="C718" s="131"/>
      <c r="D718" s="131"/>
      <c r="E718" s="131"/>
      <c r="F718" s="131"/>
      <c r="G718" s="131"/>
      <c r="H718" s="131"/>
      <c r="I718" s="131"/>
      <c r="J718" s="131"/>
    </row>
    <row r="719" spans="1:10" x14ac:dyDescent="0.2">
      <c r="A719" s="131"/>
      <c r="B719" s="131"/>
      <c r="C719" s="131"/>
      <c r="D719" s="131"/>
      <c r="E719" s="131"/>
      <c r="F719" s="131"/>
      <c r="G719" s="131"/>
      <c r="H719" s="131"/>
      <c r="I719" s="131"/>
      <c r="J719" s="131"/>
    </row>
    <row r="720" spans="1:10" x14ac:dyDescent="0.2">
      <c r="A720" s="131"/>
      <c r="B720" s="131"/>
      <c r="C720" s="131"/>
      <c r="D720" s="131"/>
      <c r="E720" s="131"/>
      <c r="F720" s="131"/>
      <c r="G720" s="131"/>
      <c r="H720" s="131"/>
      <c r="I720" s="131"/>
      <c r="J720" s="131"/>
    </row>
    <row r="721" spans="1:10" x14ac:dyDescent="0.2">
      <c r="A721" s="131"/>
      <c r="B721" s="131"/>
      <c r="C721" s="131"/>
      <c r="D721" s="131"/>
      <c r="E721" s="131"/>
      <c r="F721" s="131"/>
      <c r="G721" s="131"/>
      <c r="H721" s="131"/>
      <c r="I721" s="131"/>
      <c r="J721" s="131"/>
    </row>
    <row r="722" spans="1:10" x14ac:dyDescent="0.2">
      <c r="A722" s="131"/>
      <c r="B722" s="131"/>
      <c r="C722" s="131"/>
      <c r="D722" s="131"/>
      <c r="E722" s="131"/>
      <c r="F722" s="131"/>
      <c r="G722" s="131"/>
      <c r="H722" s="131"/>
      <c r="I722" s="131"/>
      <c r="J722" s="131"/>
    </row>
    <row r="723" spans="1:10" x14ac:dyDescent="0.2">
      <c r="A723" s="131"/>
      <c r="B723" s="131"/>
      <c r="C723" s="131"/>
      <c r="D723" s="131"/>
      <c r="E723" s="131"/>
      <c r="F723" s="131"/>
      <c r="G723" s="131"/>
      <c r="H723" s="131"/>
      <c r="I723" s="131"/>
      <c r="J723" s="131"/>
    </row>
    <row r="724" spans="1:10" x14ac:dyDescent="0.2">
      <c r="A724" s="131"/>
      <c r="B724" s="131"/>
      <c r="C724" s="131"/>
      <c r="D724" s="131"/>
      <c r="E724" s="131"/>
      <c r="F724" s="131"/>
      <c r="G724" s="131"/>
      <c r="H724" s="131"/>
      <c r="I724" s="131"/>
      <c r="J724" s="131"/>
    </row>
    <row r="725" spans="1:10" x14ac:dyDescent="0.2">
      <c r="A725" s="131"/>
      <c r="B725" s="131"/>
      <c r="C725" s="131"/>
      <c r="D725" s="131"/>
      <c r="E725" s="131"/>
      <c r="F725" s="131"/>
      <c r="G725" s="131"/>
      <c r="H725" s="131"/>
      <c r="I725" s="131"/>
      <c r="J725" s="131"/>
    </row>
    <row r="726" spans="1:10" x14ac:dyDescent="0.2">
      <c r="A726" s="131"/>
      <c r="B726" s="131"/>
      <c r="C726" s="131"/>
      <c r="D726" s="131"/>
      <c r="E726" s="131"/>
      <c r="F726" s="131"/>
      <c r="G726" s="131"/>
      <c r="H726" s="131"/>
      <c r="I726" s="131"/>
      <c r="J726" s="131"/>
    </row>
    <row r="727" spans="1:10" x14ac:dyDescent="0.2">
      <c r="A727" s="131"/>
      <c r="B727" s="131"/>
      <c r="C727" s="131"/>
      <c r="D727" s="131"/>
      <c r="E727" s="131"/>
      <c r="F727" s="131"/>
      <c r="G727" s="131"/>
      <c r="H727" s="131"/>
      <c r="I727" s="131"/>
      <c r="J727" s="131"/>
    </row>
    <row r="728" spans="1:10" x14ac:dyDescent="0.2">
      <c r="A728" s="131"/>
      <c r="B728" s="131"/>
      <c r="C728" s="131"/>
      <c r="D728" s="131"/>
      <c r="E728" s="131"/>
      <c r="F728" s="131"/>
      <c r="G728" s="131"/>
      <c r="H728" s="131"/>
      <c r="I728" s="131"/>
      <c r="J728" s="131"/>
    </row>
    <row r="729" spans="1:10" x14ac:dyDescent="0.2">
      <c r="A729" s="131"/>
      <c r="B729" s="131"/>
      <c r="C729" s="131"/>
      <c r="D729" s="131"/>
      <c r="E729" s="131"/>
      <c r="F729" s="131"/>
      <c r="G729" s="131"/>
      <c r="H729" s="131"/>
      <c r="I729" s="131"/>
      <c r="J729" s="131"/>
    </row>
    <row r="730" spans="1:10" x14ac:dyDescent="0.2">
      <c r="A730" s="131"/>
      <c r="B730" s="131"/>
      <c r="C730" s="131"/>
      <c r="D730" s="131"/>
      <c r="E730" s="131"/>
      <c r="F730" s="131"/>
      <c r="G730" s="131"/>
      <c r="H730" s="131"/>
      <c r="I730" s="131"/>
      <c r="J730" s="131"/>
    </row>
    <row r="731" spans="1:10" x14ac:dyDescent="0.2">
      <c r="A731" s="131"/>
      <c r="B731" s="131"/>
      <c r="C731" s="131"/>
      <c r="D731" s="131"/>
      <c r="E731" s="131"/>
      <c r="F731" s="131"/>
      <c r="G731" s="131"/>
      <c r="H731" s="131"/>
      <c r="I731" s="131"/>
      <c r="J731" s="131"/>
    </row>
    <row r="732" spans="1:10" x14ac:dyDescent="0.2">
      <c r="A732" s="131"/>
      <c r="B732" s="131"/>
      <c r="C732" s="131"/>
      <c r="D732" s="131"/>
      <c r="E732" s="131"/>
      <c r="F732" s="131"/>
      <c r="G732" s="131"/>
      <c r="H732" s="131"/>
      <c r="I732" s="131"/>
      <c r="J732" s="131"/>
    </row>
    <row r="733" spans="1:10" x14ac:dyDescent="0.2">
      <c r="A733" s="131"/>
      <c r="B733" s="131"/>
      <c r="C733" s="131"/>
      <c r="D733" s="131"/>
      <c r="E733" s="131"/>
      <c r="F733" s="131"/>
      <c r="G733" s="131"/>
      <c r="H733" s="131"/>
      <c r="I733" s="131"/>
      <c r="J733" s="131"/>
    </row>
    <row r="734" spans="1:10" x14ac:dyDescent="0.2">
      <c r="A734" s="131"/>
      <c r="B734" s="131"/>
      <c r="C734" s="131"/>
      <c r="D734" s="131"/>
      <c r="E734" s="131"/>
      <c r="F734" s="131"/>
      <c r="G734" s="131"/>
      <c r="H734" s="131"/>
      <c r="I734" s="131"/>
      <c r="J734" s="131"/>
    </row>
    <row r="735" spans="1:10" x14ac:dyDescent="0.2">
      <c r="A735" s="131"/>
      <c r="B735" s="131"/>
      <c r="C735" s="131"/>
      <c r="D735" s="131"/>
      <c r="E735" s="131"/>
      <c r="F735" s="131"/>
      <c r="G735" s="131"/>
      <c r="H735" s="131"/>
      <c r="I735" s="131"/>
      <c r="J735" s="131"/>
    </row>
    <row r="736" spans="1:10" x14ac:dyDescent="0.2">
      <c r="A736" s="131"/>
      <c r="B736" s="131"/>
      <c r="C736" s="131"/>
      <c r="D736" s="131"/>
      <c r="E736" s="131"/>
      <c r="F736" s="131"/>
      <c r="G736" s="131"/>
      <c r="H736" s="131"/>
      <c r="I736" s="131"/>
      <c r="J736" s="131"/>
    </row>
    <row r="737" spans="1:10" x14ac:dyDescent="0.2">
      <c r="A737" s="131"/>
      <c r="B737" s="131"/>
      <c r="C737" s="131"/>
      <c r="D737" s="131"/>
      <c r="E737" s="131"/>
      <c r="F737" s="131"/>
      <c r="G737" s="131"/>
      <c r="H737" s="131"/>
      <c r="I737" s="131"/>
      <c r="J737" s="131"/>
    </row>
    <row r="738" spans="1:10" x14ac:dyDescent="0.2">
      <c r="A738" s="131"/>
      <c r="B738" s="131"/>
      <c r="C738" s="131"/>
      <c r="D738" s="131"/>
      <c r="E738" s="131"/>
      <c r="F738" s="131"/>
      <c r="G738" s="131"/>
      <c r="H738" s="131"/>
      <c r="I738" s="131"/>
      <c r="J738" s="131"/>
    </row>
    <row r="739" spans="1:10" x14ac:dyDescent="0.2">
      <c r="A739" s="131"/>
      <c r="B739" s="131"/>
      <c r="C739" s="131"/>
      <c r="D739" s="131"/>
      <c r="E739" s="131"/>
      <c r="F739" s="131"/>
      <c r="G739" s="131"/>
      <c r="H739" s="131"/>
      <c r="I739" s="131"/>
      <c r="J739" s="131"/>
    </row>
    <row r="740" spans="1:10" x14ac:dyDescent="0.2">
      <c r="A740" s="131"/>
      <c r="B740" s="131"/>
      <c r="C740" s="131"/>
      <c r="D740" s="131"/>
      <c r="E740" s="131"/>
      <c r="F740" s="131"/>
      <c r="G740" s="131"/>
      <c r="H740" s="131"/>
      <c r="I740" s="131"/>
      <c r="J740" s="131"/>
    </row>
    <row r="741" spans="1:10" x14ac:dyDescent="0.2">
      <c r="A741" s="131"/>
      <c r="B741" s="131"/>
      <c r="C741" s="131"/>
      <c r="D741" s="131"/>
      <c r="E741" s="131"/>
      <c r="F741" s="131"/>
      <c r="G741" s="131"/>
      <c r="H741" s="131"/>
      <c r="I741" s="131"/>
      <c r="J741" s="131"/>
    </row>
    <row r="742" spans="1:10" x14ac:dyDescent="0.2">
      <c r="A742" s="131"/>
      <c r="B742" s="131"/>
      <c r="C742" s="131"/>
      <c r="D742" s="131"/>
      <c r="E742" s="131"/>
      <c r="F742" s="131"/>
      <c r="G742" s="131"/>
      <c r="H742" s="131"/>
      <c r="I742" s="131"/>
      <c r="J742" s="131"/>
    </row>
    <row r="743" spans="1:10" x14ac:dyDescent="0.2">
      <c r="A743" s="131"/>
      <c r="B743" s="131"/>
      <c r="C743" s="131"/>
      <c r="D743" s="131"/>
      <c r="E743" s="131"/>
      <c r="F743" s="131"/>
      <c r="G743" s="131"/>
      <c r="H743" s="131"/>
      <c r="I743" s="131"/>
      <c r="J743" s="131"/>
    </row>
    <row r="744" spans="1:10" x14ac:dyDescent="0.2">
      <c r="A744" s="131"/>
      <c r="B744" s="131"/>
      <c r="C744" s="131"/>
      <c r="D744" s="131"/>
      <c r="E744" s="131"/>
      <c r="F744" s="131"/>
      <c r="G744" s="131"/>
      <c r="H744" s="131"/>
      <c r="I744" s="131"/>
      <c r="J744" s="131"/>
    </row>
    <row r="745" spans="1:10" x14ac:dyDescent="0.2">
      <c r="A745" s="131"/>
      <c r="B745" s="131"/>
      <c r="C745" s="131"/>
      <c r="D745" s="131"/>
      <c r="E745" s="131"/>
      <c r="F745" s="131"/>
      <c r="G745" s="131"/>
      <c r="H745" s="131"/>
      <c r="I745" s="131"/>
      <c r="J745" s="131"/>
    </row>
    <row r="746" spans="1:10" x14ac:dyDescent="0.2">
      <c r="A746" s="131"/>
      <c r="B746" s="131"/>
      <c r="C746" s="131"/>
      <c r="D746" s="131"/>
      <c r="E746" s="131"/>
      <c r="F746" s="131"/>
      <c r="G746" s="131"/>
      <c r="H746" s="131"/>
      <c r="I746" s="131"/>
      <c r="J746" s="131"/>
    </row>
    <row r="747" spans="1:10" x14ac:dyDescent="0.2">
      <c r="A747" s="131"/>
      <c r="B747" s="131"/>
      <c r="C747" s="131"/>
      <c r="D747" s="131"/>
      <c r="E747" s="131"/>
      <c r="F747" s="131"/>
      <c r="G747" s="131"/>
      <c r="H747" s="131"/>
      <c r="I747" s="131"/>
      <c r="J747" s="131"/>
    </row>
    <row r="748" spans="1:10" x14ac:dyDescent="0.2">
      <c r="A748" s="131"/>
      <c r="B748" s="131"/>
      <c r="C748" s="131"/>
      <c r="D748" s="131"/>
      <c r="E748" s="131"/>
      <c r="F748" s="131"/>
      <c r="G748" s="131"/>
      <c r="H748" s="131"/>
      <c r="I748" s="131"/>
      <c r="J748" s="131"/>
    </row>
    <row r="749" spans="1:10" x14ac:dyDescent="0.2">
      <c r="A749" s="131"/>
      <c r="B749" s="131"/>
      <c r="C749" s="131"/>
      <c r="D749" s="131"/>
      <c r="E749" s="131"/>
      <c r="F749" s="131"/>
      <c r="G749" s="131"/>
      <c r="H749" s="131"/>
      <c r="I749" s="131"/>
      <c r="J749" s="131"/>
    </row>
    <row r="750" spans="1:10" x14ac:dyDescent="0.2">
      <c r="A750" s="131"/>
      <c r="B750" s="131"/>
      <c r="C750" s="131"/>
      <c r="D750" s="131"/>
      <c r="E750" s="131"/>
      <c r="F750" s="131"/>
      <c r="G750" s="131"/>
      <c r="H750" s="131"/>
      <c r="I750" s="131"/>
      <c r="J750" s="131"/>
    </row>
    <row r="751" spans="1:10" x14ac:dyDescent="0.2">
      <c r="A751" s="131"/>
      <c r="B751" s="131"/>
      <c r="C751" s="131"/>
      <c r="D751" s="131"/>
      <c r="E751" s="131"/>
      <c r="F751" s="131"/>
      <c r="G751" s="131"/>
      <c r="H751" s="131"/>
      <c r="I751" s="131"/>
      <c r="J751" s="131"/>
    </row>
    <row r="752" spans="1:10" x14ac:dyDescent="0.2">
      <c r="A752" s="131"/>
      <c r="B752" s="131"/>
      <c r="C752" s="131"/>
      <c r="D752" s="131"/>
      <c r="E752" s="131"/>
      <c r="F752" s="131"/>
      <c r="G752" s="131"/>
      <c r="H752" s="131"/>
      <c r="I752" s="131"/>
      <c r="J752" s="131"/>
    </row>
    <row r="753" spans="1:10" x14ac:dyDescent="0.2">
      <c r="A753" s="131"/>
      <c r="B753" s="131"/>
      <c r="C753" s="131"/>
      <c r="D753" s="131"/>
      <c r="E753" s="131"/>
      <c r="F753" s="131"/>
      <c r="G753" s="131"/>
      <c r="H753" s="131"/>
      <c r="I753" s="131"/>
      <c r="J753" s="131"/>
    </row>
    <row r="754" spans="1:10" x14ac:dyDescent="0.2">
      <c r="A754" s="131"/>
      <c r="B754" s="131"/>
      <c r="C754" s="131"/>
      <c r="D754" s="131"/>
      <c r="E754" s="131"/>
      <c r="F754" s="131"/>
      <c r="G754" s="131"/>
      <c r="H754" s="131"/>
      <c r="I754" s="131"/>
      <c r="J754" s="131"/>
    </row>
    <row r="755" spans="1:10" x14ac:dyDescent="0.2">
      <c r="A755" s="131"/>
      <c r="B755" s="131"/>
      <c r="C755" s="131"/>
      <c r="D755" s="131"/>
      <c r="E755" s="131"/>
      <c r="F755" s="131"/>
      <c r="G755" s="131"/>
      <c r="H755" s="131"/>
      <c r="I755" s="131"/>
      <c r="J755" s="131"/>
    </row>
    <row r="756" spans="1:10" x14ac:dyDescent="0.2">
      <c r="A756" s="131"/>
      <c r="B756" s="131"/>
      <c r="C756" s="131"/>
      <c r="D756" s="131"/>
      <c r="E756" s="131"/>
      <c r="F756" s="131"/>
      <c r="G756" s="131"/>
      <c r="H756" s="131"/>
      <c r="I756" s="131"/>
      <c r="J756" s="131"/>
    </row>
    <row r="757" spans="1:10" x14ac:dyDescent="0.2">
      <c r="A757" s="131"/>
      <c r="B757" s="131"/>
      <c r="C757" s="131"/>
      <c r="D757" s="131"/>
      <c r="E757" s="131"/>
      <c r="F757" s="131"/>
      <c r="G757" s="131"/>
      <c r="H757" s="131"/>
      <c r="I757" s="131"/>
      <c r="J757" s="131"/>
    </row>
    <row r="758" spans="1:10" x14ac:dyDescent="0.2">
      <c r="A758" s="131"/>
      <c r="B758" s="131"/>
      <c r="C758" s="131"/>
      <c r="D758" s="131"/>
      <c r="E758" s="131"/>
      <c r="F758" s="131"/>
      <c r="G758" s="131"/>
      <c r="H758" s="131"/>
      <c r="I758" s="131"/>
      <c r="J758" s="131"/>
    </row>
    <row r="759" spans="1:10" x14ac:dyDescent="0.2">
      <c r="A759" s="131"/>
      <c r="B759" s="131"/>
      <c r="C759" s="131"/>
      <c r="D759" s="131"/>
      <c r="E759" s="131"/>
      <c r="F759" s="131"/>
      <c r="G759" s="131"/>
      <c r="H759" s="131"/>
      <c r="I759" s="131"/>
      <c r="J759" s="131"/>
    </row>
    <row r="760" spans="1:10" x14ac:dyDescent="0.2">
      <c r="A760" s="131"/>
      <c r="B760" s="131"/>
      <c r="C760" s="131"/>
      <c r="D760" s="131"/>
      <c r="E760" s="131"/>
      <c r="F760" s="131"/>
      <c r="G760" s="131"/>
      <c r="H760" s="131"/>
      <c r="I760" s="131"/>
      <c r="J760" s="131"/>
    </row>
    <row r="761" spans="1:10" x14ac:dyDescent="0.2">
      <c r="A761" s="131"/>
      <c r="B761" s="131"/>
      <c r="C761" s="131"/>
      <c r="D761" s="131"/>
      <c r="E761" s="131"/>
      <c r="F761" s="131"/>
      <c r="G761" s="131"/>
      <c r="H761" s="131"/>
      <c r="I761" s="131"/>
      <c r="J761" s="131"/>
    </row>
    <row r="762" spans="1:10" x14ac:dyDescent="0.2">
      <c r="A762" s="131"/>
      <c r="B762" s="131"/>
      <c r="C762" s="131"/>
      <c r="D762" s="131"/>
      <c r="E762" s="131"/>
      <c r="F762" s="131"/>
      <c r="G762" s="131"/>
      <c r="H762" s="131"/>
      <c r="I762" s="131"/>
      <c r="J762" s="131"/>
    </row>
    <row r="763" spans="1:10" x14ac:dyDescent="0.2">
      <c r="A763" s="131"/>
      <c r="B763" s="131"/>
      <c r="C763" s="131"/>
      <c r="D763" s="131"/>
      <c r="E763" s="131"/>
      <c r="F763" s="131"/>
      <c r="G763" s="131"/>
      <c r="H763" s="131"/>
      <c r="I763" s="131"/>
      <c r="J763" s="131"/>
    </row>
    <row r="764" spans="1:10" x14ac:dyDescent="0.2">
      <c r="A764" s="131"/>
      <c r="B764" s="131"/>
      <c r="C764" s="131"/>
      <c r="D764" s="131"/>
      <c r="E764" s="131"/>
      <c r="F764" s="131"/>
      <c r="G764" s="131"/>
      <c r="H764" s="131"/>
      <c r="I764" s="131"/>
      <c r="J764" s="131"/>
    </row>
    <row r="765" spans="1:10" x14ac:dyDescent="0.2">
      <c r="A765" s="131"/>
      <c r="B765" s="131"/>
      <c r="C765" s="131"/>
      <c r="D765" s="131"/>
      <c r="E765" s="131"/>
      <c r="F765" s="131"/>
      <c r="G765" s="131"/>
      <c r="H765" s="131"/>
      <c r="I765" s="131"/>
      <c r="J765" s="131"/>
    </row>
    <row r="766" spans="1:10" x14ac:dyDescent="0.2">
      <c r="A766" s="131"/>
      <c r="B766" s="131"/>
      <c r="C766" s="131"/>
      <c r="D766" s="131"/>
      <c r="E766" s="131"/>
      <c r="F766" s="131"/>
      <c r="G766" s="131"/>
      <c r="H766" s="131"/>
      <c r="I766" s="131"/>
      <c r="J766" s="131"/>
    </row>
    <row r="767" spans="1:10" x14ac:dyDescent="0.2">
      <c r="A767" s="131"/>
      <c r="B767" s="131"/>
      <c r="C767" s="131"/>
      <c r="D767" s="131"/>
      <c r="E767" s="131"/>
      <c r="F767" s="131"/>
      <c r="G767" s="131"/>
      <c r="H767" s="131"/>
      <c r="I767" s="131"/>
      <c r="J767" s="131"/>
    </row>
    <row r="768" spans="1:10" x14ac:dyDescent="0.2">
      <c r="A768" s="131"/>
      <c r="B768" s="131"/>
      <c r="C768" s="131"/>
      <c r="D768" s="131"/>
      <c r="E768" s="131"/>
      <c r="F768" s="131"/>
      <c r="G768" s="131"/>
      <c r="H768" s="131"/>
      <c r="I768" s="131"/>
      <c r="J768" s="131"/>
    </row>
    <row r="769" spans="1:10" x14ac:dyDescent="0.2">
      <c r="A769" s="131"/>
      <c r="B769" s="131"/>
      <c r="C769" s="131"/>
      <c r="D769" s="131"/>
      <c r="E769" s="131"/>
      <c r="F769" s="131"/>
      <c r="G769" s="131"/>
      <c r="H769" s="131"/>
      <c r="I769" s="131"/>
      <c r="J769" s="131"/>
    </row>
    <row r="770" spans="1:10" x14ac:dyDescent="0.2">
      <c r="A770" s="131"/>
      <c r="B770" s="131"/>
      <c r="C770" s="131"/>
      <c r="D770" s="131"/>
      <c r="E770" s="131"/>
      <c r="F770" s="131"/>
      <c r="G770" s="131"/>
      <c r="H770" s="131"/>
      <c r="I770" s="131"/>
      <c r="J770" s="131"/>
    </row>
    <row r="771" spans="1:10" x14ac:dyDescent="0.2">
      <c r="A771" s="131"/>
      <c r="B771" s="131"/>
      <c r="C771" s="131"/>
      <c r="D771" s="131"/>
      <c r="E771" s="131"/>
      <c r="F771" s="131"/>
      <c r="G771" s="131"/>
      <c r="H771" s="131"/>
      <c r="I771" s="131"/>
      <c r="J771" s="131"/>
    </row>
    <row r="772" spans="1:10" x14ac:dyDescent="0.2">
      <c r="A772" s="131"/>
      <c r="B772" s="131"/>
      <c r="C772" s="131"/>
      <c r="D772" s="131"/>
      <c r="E772" s="131"/>
      <c r="F772" s="131"/>
      <c r="G772" s="131"/>
      <c r="H772" s="131"/>
      <c r="I772" s="131"/>
      <c r="J772" s="131"/>
    </row>
    <row r="773" spans="1:10" x14ac:dyDescent="0.2">
      <c r="A773" s="131"/>
      <c r="B773" s="131"/>
      <c r="C773" s="131"/>
      <c r="D773" s="131"/>
      <c r="E773" s="131"/>
      <c r="F773" s="131"/>
      <c r="G773" s="131"/>
      <c r="H773" s="131"/>
      <c r="I773" s="131"/>
      <c r="J773" s="131"/>
    </row>
    <row r="774" spans="1:10" x14ac:dyDescent="0.2">
      <c r="A774" s="131"/>
      <c r="B774" s="131"/>
      <c r="C774" s="131"/>
      <c r="D774" s="131"/>
      <c r="E774" s="131"/>
      <c r="F774" s="131"/>
      <c r="G774" s="131"/>
      <c r="H774" s="131"/>
      <c r="I774" s="131"/>
      <c r="J774" s="131"/>
    </row>
    <row r="775" spans="1:10" x14ac:dyDescent="0.2">
      <c r="A775" s="131"/>
      <c r="B775" s="131"/>
      <c r="C775" s="131"/>
      <c r="D775" s="131"/>
      <c r="E775" s="131"/>
      <c r="F775" s="131"/>
      <c r="G775" s="131"/>
      <c r="H775" s="131"/>
      <c r="I775" s="131"/>
      <c r="J775" s="131"/>
    </row>
    <row r="776" spans="1:10" x14ac:dyDescent="0.2">
      <c r="A776" s="131"/>
      <c r="B776" s="131"/>
      <c r="C776" s="131"/>
      <c r="D776" s="131"/>
      <c r="E776" s="131"/>
      <c r="F776" s="131"/>
      <c r="G776" s="131"/>
      <c r="H776" s="131"/>
      <c r="I776" s="131"/>
      <c r="J776" s="131"/>
    </row>
    <row r="777" spans="1:10" x14ac:dyDescent="0.2">
      <c r="A777" s="131"/>
      <c r="B777" s="131"/>
      <c r="C777" s="131"/>
      <c r="D777" s="131"/>
      <c r="E777" s="131"/>
      <c r="F777" s="131"/>
      <c r="G777" s="131"/>
      <c r="H777" s="131"/>
      <c r="I777" s="131"/>
      <c r="J777" s="131"/>
    </row>
    <row r="778" spans="1:10" x14ac:dyDescent="0.2">
      <c r="A778" s="131"/>
      <c r="B778" s="131"/>
      <c r="C778" s="131"/>
      <c r="D778" s="131"/>
      <c r="E778" s="131"/>
      <c r="F778" s="131"/>
      <c r="G778" s="131"/>
      <c r="H778" s="131"/>
      <c r="I778" s="131"/>
      <c r="J778" s="131"/>
    </row>
    <row r="779" spans="1:10" x14ac:dyDescent="0.2">
      <c r="A779" s="131"/>
      <c r="B779" s="131"/>
      <c r="C779" s="131"/>
      <c r="D779" s="131"/>
      <c r="E779" s="131"/>
      <c r="F779" s="131"/>
      <c r="G779" s="131"/>
      <c r="H779" s="131"/>
      <c r="I779" s="131"/>
      <c r="J779" s="131"/>
    </row>
    <row r="780" spans="1:10" x14ac:dyDescent="0.2">
      <c r="A780" s="131"/>
      <c r="B780" s="131"/>
      <c r="C780" s="131"/>
      <c r="D780" s="131"/>
      <c r="E780" s="131"/>
      <c r="F780" s="131"/>
      <c r="G780" s="131"/>
      <c r="H780" s="131"/>
      <c r="I780" s="131"/>
      <c r="J780" s="131"/>
    </row>
    <row r="781" spans="1:10" x14ac:dyDescent="0.2">
      <c r="A781" s="131"/>
      <c r="B781" s="131"/>
      <c r="C781" s="131"/>
      <c r="D781" s="131"/>
      <c r="E781" s="131"/>
      <c r="F781" s="131"/>
      <c r="G781" s="131"/>
      <c r="H781" s="131"/>
      <c r="I781" s="131"/>
      <c r="J781" s="131"/>
    </row>
    <row r="782" spans="1:10" x14ac:dyDescent="0.2">
      <c r="A782" s="131"/>
      <c r="B782" s="131"/>
      <c r="C782" s="131"/>
      <c r="D782" s="131"/>
      <c r="E782" s="131"/>
      <c r="F782" s="131"/>
      <c r="G782" s="131"/>
      <c r="H782" s="131"/>
      <c r="I782" s="131"/>
      <c r="J782" s="131"/>
    </row>
    <row r="783" spans="1:10" x14ac:dyDescent="0.2">
      <c r="A783" s="131"/>
      <c r="B783" s="131"/>
      <c r="C783" s="131"/>
      <c r="D783" s="131"/>
      <c r="E783" s="131"/>
      <c r="F783" s="131"/>
      <c r="G783" s="131"/>
      <c r="H783" s="131"/>
      <c r="I783" s="131"/>
      <c r="J783" s="131"/>
    </row>
    <row r="784" spans="1:10" x14ac:dyDescent="0.2">
      <c r="A784" s="131"/>
      <c r="B784" s="131"/>
      <c r="C784" s="131"/>
      <c r="D784" s="131"/>
      <c r="E784" s="131"/>
      <c r="F784" s="131"/>
      <c r="G784" s="131"/>
      <c r="H784" s="131"/>
      <c r="I784" s="131"/>
      <c r="J784" s="131"/>
    </row>
    <row r="785" spans="1:10" x14ac:dyDescent="0.2">
      <c r="A785" s="131"/>
      <c r="B785" s="131"/>
      <c r="C785" s="131"/>
      <c r="D785" s="131"/>
      <c r="E785" s="131"/>
      <c r="F785" s="131"/>
      <c r="G785" s="131"/>
      <c r="H785" s="131"/>
      <c r="I785" s="131"/>
      <c r="J785" s="131"/>
    </row>
    <row r="786" spans="1:10" x14ac:dyDescent="0.2">
      <c r="A786" s="131"/>
      <c r="B786" s="131"/>
      <c r="C786" s="131"/>
      <c r="D786" s="131"/>
      <c r="E786" s="131"/>
      <c r="F786" s="131"/>
      <c r="G786" s="131"/>
      <c r="H786" s="131"/>
      <c r="I786" s="131"/>
      <c r="J786" s="131"/>
    </row>
    <row r="787" spans="1:10" x14ac:dyDescent="0.2">
      <c r="A787" s="131"/>
      <c r="B787" s="131"/>
      <c r="C787" s="131"/>
      <c r="D787" s="131"/>
      <c r="E787" s="131"/>
      <c r="F787" s="131"/>
      <c r="G787" s="131"/>
      <c r="H787" s="131"/>
      <c r="I787" s="131"/>
      <c r="J787" s="131"/>
    </row>
    <row r="788" spans="1:10" x14ac:dyDescent="0.2">
      <c r="A788" s="131"/>
      <c r="B788" s="131"/>
      <c r="C788" s="131"/>
      <c r="D788" s="131"/>
      <c r="E788" s="131"/>
      <c r="F788" s="131"/>
      <c r="G788" s="131"/>
      <c r="H788" s="131"/>
      <c r="I788" s="131"/>
      <c r="J788" s="131"/>
    </row>
    <row r="789" spans="1:10" x14ac:dyDescent="0.2">
      <c r="A789" s="131"/>
      <c r="B789" s="131"/>
      <c r="C789" s="131"/>
      <c r="D789" s="131"/>
      <c r="E789" s="131"/>
      <c r="F789" s="131"/>
      <c r="G789" s="131"/>
      <c r="H789" s="131"/>
      <c r="I789" s="131"/>
      <c r="J789" s="131"/>
    </row>
    <row r="790" spans="1:10" x14ac:dyDescent="0.2">
      <c r="A790" s="131"/>
      <c r="B790" s="131"/>
      <c r="C790" s="131"/>
      <c r="D790" s="131"/>
      <c r="E790" s="131"/>
      <c r="F790" s="131"/>
      <c r="G790" s="131"/>
      <c r="H790" s="131"/>
      <c r="I790" s="131"/>
      <c r="J790" s="131"/>
    </row>
    <row r="791" spans="1:10" x14ac:dyDescent="0.2">
      <c r="A791" s="131"/>
      <c r="B791" s="131"/>
      <c r="C791" s="131"/>
      <c r="D791" s="131"/>
      <c r="E791" s="131"/>
      <c r="F791" s="131"/>
      <c r="G791" s="131"/>
      <c r="H791" s="131"/>
      <c r="I791" s="131"/>
      <c r="J791" s="131"/>
    </row>
    <row r="792" spans="1:10" x14ac:dyDescent="0.2">
      <c r="A792" s="131"/>
      <c r="B792" s="131"/>
      <c r="C792" s="131"/>
      <c r="D792" s="131"/>
      <c r="E792" s="131"/>
      <c r="F792" s="131"/>
      <c r="G792" s="131"/>
      <c r="H792" s="131"/>
      <c r="I792" s="131"/>
      <c r="J792" s="131"/>
    </row>
    <row r="793" spans="1:10" x14ac:dyDescent="0.2">
      <c r="A793" s="131"/>
      <c r="B793" s="131"/>
      <c r="C793" s="131"/>
      <c r="D793" s="131"/>
      <c r="E793" s="131"/>
      <c r="F793" s="131"/>
      <c r="G793" s="131"/>
      <c r="H793" s="131"/>
      <c r="I793" s="131"/>
      <c r="J793" s="131"/>
    </row>
    <row r="794" spans="1:10" x14ac:dyDescent="0.2">
      <c r="A794" s="131"/>
      <c r="B794" s="131"/>
      <c r="C794" s="131"/>
      <c r="D794" s="131"/>
      <c r="E794" s="131"/>
      <c r="F794" s="131"/>
      <c r="G794" s="131"/>
      <c r="H794" s="131"/>
      <c r="I794" s="131"/>
      <c r="J794" s="131"/>
    </row>
    <row r="795" spans="1:10" x14ac:dyDescent="0.2">
      <c r="A795" s="131"/>
      <c r="B795" s="131"/>
      <c r="C795" s="131"/>
      <c r="D795" s="131"/>
      <c r="E795" s="131"/>
      <c r="F795" s="131"/>
      <c r="G795" s="131"/>
      <c r="H795" s="131"/>
      <c r="I795" s="131"/>
      <c r="J795" s="131"/>
    </row>
    <row r="796" spans="1:10" x14ac:dyDescent="0.2">
      <c r="A796" s="131"/>
      <c r="B796" s="131"/>
      <c r="C796" s="131"/>
      <c r="D796" s="131"/>
      <c r="E796" s="131"/>
      <c r="F796" s="131"/>
      <c r="G796" s="131"/>
      <c r="H796" s="131"/>
      <c r="I796" s="131"/>
      <c r="J796" s="131"/>
    </row>
    <row r="797" spans="1:10" x14ac:dyDescent="0.2">
      <c r="A797" s="131"/>
      <c r="B797" s="131"/>
      <c r="C797" s="131"/>
      <c r="D797" s="131"/>
      <c r="E797" s="131"/>
      <c r="F797" s="131"/>
      <c r="G797" s="131"/>
      <c r="H797" s="131"/>
      <c r="I797" s="131"/>
      <c r="J797" s="131"/>
    </row>
    <row r="798" spans="1:10" x14ac:dyDescent="0.2">
      <c r="A798" s="131"/>
      <c r="B798" s="131"/>
      <c r="C798" s="131"/>
      <c r="D798" s="131"/>
      <c r="E798" s="131"/>
      <c r="F798" s="131"/>
      <c r="G798" s="131"/>
      <c r="H798" s="131"/>
      <c r="I798" s="131"/>
      <c r="J798" s="131"/>
    </row>
    <row r="799" spans="1:10" x14ac:dyDescent="0.2">
      <c r="A799" s="131"/>
      <c r="B799" s="131"/>
      <c r="C799" s="131"/>
      <c r="D799" s="131"/>
      <c r="E799" s="131"/>
      <c r="F799" s="131"/>
      <c r="G799" s="131"/>
      <c r="H799" s="131"/>
      <c r="I799" s="131"/>
      <c r="J799" s="131"/>
    </row>
    <row r="800" spans="1:10" x14ac:dyDescent="0.2">
      <c r="A800" s="131"/>
      <c r="B800" s="131"/>
      <c r="C800" s="131"/>
      <c r="D800" s="131"/>
      <c r="E800" s="131"/>
      <c r="F800" s="131"/>
      <c r="G800" s="131"/>
      <c r="H800" s="131"/>
      <c r="I800" s="131"/>
      <c r="J800" s="131"/>
    </row>
    <row r="801" spans="1:10" x14ac:dyDescent="0.2">
      <c r="A801" s="131"/>
      <c r="B801" s="131"/>
      <c r="C801" s="131"/>
      <c r="D801" s="131"/>
      <c r="E801" s="131"/>
      <c r="F801" s="131"/>
      <c r="G801" s="131"/>
      <c r="H801" s="131"/>
      <c r="I801" s="131"/>
      <c r="J801" s="131"/>
    </row>
    <row r="802" spans="1:10" x14ac:dyDescent="0.2">
      <c r="A802" s="131"/>
      <c r="B802" s="131"/>
      <c r="C802" s="131"/>
      <c r="D802" s="131"/>
      <c r="E802" s="131"/>
      <c r="F802" s="131"/>
      <c r="G802" s="131"/>
      <c r="H802" s="131"/>
      <c r="I802" s="131"/>
      <c r="J802" s="131"/>
    </row>
    <row r="803" spans="1:10" x14ac:dyDescent="0.2">
      <c r="A803" s="131"/>
      <c r="B803" s="131"/>
      <c r="C803" s="131"/>
      <c r="D803" s="131"/>
      <c r="E803" s="131"/>
      <c r="F803" s="131"/>
      <c r="G803" s="131"/>
      <c r="H803" s="131"/>
      <c r="I803" s="131"/>
      <c r="J803" s="131"/>
    </row>
    <row r="804" spans="1:10" x14ac:dyDescent="0.2">
      <c r="A804" s="131"/>
      <c r="B804" s="131"/>
      <c r="C804" s="131"/>
      <c r="D804" s="131"/>
      <c r="E804" s="131"/>
      <c r="F804" s="131"/>
      <c r="G804" s="131"/>
      <c r="H804" s="131"/>
      <c r="I804" s="131"/>
      <c r="J804" s="131"/>
    </row>
    <row r="805" spans="1:10" x14ac:dyDescent="0.2">
      <c r="A805" s="131"/>
      <c r="B805" s="131"/>
      <c r="C805" s="131"/>
      <c r="D805" s="131"/>
      <c r="E805" s="131"/>
      <c r="F805" s="131"/>
      <c r="G805" s="131"/>
      <c r="H805" s="131"/>
      <c r="I805" s="131"/>
      <c r="J805" s="131"/>
    </row>
    <row r="806" spans="1:10" x14ac:dyDescent="0.2">
      <c r="A806" s="131"/>
      <c r="B806" s="131"/>
      <c r="C806" s="131"/>
      <c r="D806" s="131"/>
      <c r="E806" s="131"/>
      <c r="F806" s="131"/>
      <c r="G806" s="131"/>
      <c r="H806" s="131"/>
      <c r="I806" s="131"/>
      <c r="J806" s="131"/>
    </row>
    <row r="807" spans="1:10" x14ac:dyDescent="0.2">
      <c r="A807" s="131"/>
      <c r="B807" s="131"/>
      <c r="C807" s="131"/>
      <c r="D807" s="131"/>
      <c r="E807" s="131"/>
      <c r="F807" s="131"/>
      <c r="G807" s="131"/>
      <c r="H807" s="131"/>
      <c r="I807" s="131"/>
      <c r="J807" s="131"/>
    </row>
    <row r="808" spans="1:10" x14ac:dyDescent="0.2">
      <c r="A808" s="131"/>
      <c r="B808" s="131"/>
      <c r="C808" s="131"/>
      <c r="D808" s="131"/>
      <c r="E808" s="131"/>
      <c r="F808" s="131"/>
      <c r="G808" s="131"/>
      <c r="H808" s="131"/>
      <c r="I808" s="131"/>
      <c r="J808" s="131"/>
    </row>
    <row r="809" spans="1:10" x14ac:dyDescent="0.2">
      <c r="A809" s="131"/>
      <c r="B809" s="131"/>
      <c r="C809" s="131"/>
      <c r="D809" s="131"/>
      <c r="E809" s="131"/>
      <c r="F809" s="131"/>
      <c r="G809" s="131"/>
      <c r="H809" s="131"/>
      <c r="I809" s="131"/>
      <c r="J809" s="131"/>
    </row>
    <row r="810" spans="1:10" x14ac:dyDescent="0.2">
      <c r="A810" s="131"/>
      <c r="B810" s="131"/>
      <c r="C810" s="131"/>
      <c r="D810" s="131"/>
      <c r="E810" s="131"/>
      <c r="F810" s="131"/>
      <c r="G810" s="131"/>
      <c r="H810" s="131"/>
      <c r="I810" s="131"/>
      <c r="J810" s="131"/>
    </row>
    <row r="811" spans="1:10" x14ac:dyDescent="0.2">
      <c r="A811" s="131"/>
      <c r="B811" s="131"/>
      <c r="C811" s="131"/>
      <c r="D811" s="131"/>
      <c r="E811" s="131"/>
      <c r="F811" s="131"/>
      <c r="G811" s="131"/>
      <c r="H811" s="131"/>
      <c r="I811" s="131"/>
      <c r="J811" s="131"/>
    </row>
    <row r="812" spans="1:10" x14ac:dyDescent="0.2">
      <c r="A812" s="131"/>
      <c r="B812" s="131"/>
      <c r="C812" s="131"/>
      <c r="D812" s="131"/>
      <c r="E812" s="131"/>
      <c r="F812" s="131"/>
      <c r="G812" s="131"/>
      <c r="H812" s="131"/>
      <c r="I812" s="131"/>
      <c r="J812" s="131"/>
    </row>
    <row r="813" spans="1:10" x14ac:dyDescent="0.2">
      <c r="A813" s="131"/>
      <c r="B813" s="131"/>
      <c r="C813" s="131"/>
      <c r="D813" s="131"/>
      <c r="E813" s="131"/>
      <c r="F813" s="131"/>
      <c r="G813" s="131"/>
      <c r="H813" s="131"/>
      <c r="I813" s="131"/>
      <c r="J813" s="131"/>
    </row>
    <row r="814" spans="1:10" x14ac:dyDescent="0.2">
      <c r="A814" s="131"/>
      <c r="B814" s="131"/>
      <c r="C814" s="131"/>
      <c r="D814" s="131"/>
      <c r="E814" s="131"/>
      <c r="F814" s="131"/>
      <c r="G814" s="131"/>
      <c r="H814" s="131"/>
      <c r="I814" s="131"/>
      <c r="J814" s="131"/>
    </row>
    <row r="815" spans="1:10" x14ac:dyDescent="0.2">
      <c r="A815" s="131"/>
      <c r="B815" s="131"/>
      <c r="C815" s="131"/>
      <c r="D815" s="131"/>
      <c r="E815" s="131"/>
      <c r="F815" s="131"/>
      <c r="G815" s="131"/>
      <c r="H815" s="131"/>
      <c r="I815" s="131"/>
      <c r="J815" s="131"/>
    </row>
    <row r="816" spans="1:10" x14ac:dyDescent="0.2">
      <c r="A816" s="131"/>
      <c r="B816" s="131"/>
      <c r="C816" s="131"/>
      <c r="D816" s="131"/>
      <c r="E816" s="131"/>
      <c r="F816" s="131"/>
      <c r="G816" s="131"/>
      <c r="H816" s="131"/>
      <c r="I816" s="131"/>
      <c r="J816" s="131"/>
    </row>
    <row r="817" spans="1:10" x14ac:dyDescent="0.2">
      <c r="A817" s="131"/>
      <c r="B817" s="131"/>
      <c r="C817" s="131"/>
      <c r="D817" s="131"/>
      <c r="E817" s="131"/>
      <c r="F817" s="131"/>
      <c r="G817" s="131"/>
      <c r="H817" s="131"/>
      <c r="I817" s="131"/>
      <c r="J817" s="131"/>
    </row>
    <row r="818" spans="1:10" x14ac:dyDescent="0.2">
      <c r="A818" s="131"/>
      <c r="B818" s="131"/>
      <c r="C818" s="131"/>
      <c r="D818" s="131"/>
      <c r="E818" s="131"/>
      <c r="F818" s="131"/>
      <c r="G818" s="131"/>
      <c r="H818" s="131"/>
      <c r="I818" s="131"/>
      <c r="J818" s="131"/>
    </row>
    <row r="819" spans="1:10" x14ac:dyDescent="0.2">
      <c r="A819" s="131"/>
      <c r="B819" s="131"/>
      <c r="C819" s="131"/>
      <c r="D819" s="131"/>
      <c r="E819" s="131"/>
      <c r="F819" s="131"/>
      <c r="G819" s="131"/>
      <c r="H819" s="131"/>
      <c r="I819" s="131"/>
      <c r="J819" s="131"/>
    </row>
    <row r="820" spans="1:10" x14ac:dyDescent="0.2">
      <c r="A820" s="131"/>
      <c r="B820" s="131"/>
      <c r="C820" s="131"/>
      <c r="D820" s="131"/>
      <c r="E820" s="131"/>
      <c r="F820" s="131"/>
      <c r="G820" s="131"/>
      <c r="H820" s="131"/>
      <c r="I820" s="131"/>
      <c r="J820" s="131"/>
    </row>
    <row r="821" spans="1:10" x14ac:dyDescent="0.2">
      <c r="A821" s="131"/>
      <c r="B821" s="131"/>
      <c r="C821" s="131"/>
      <c r="D821" s="131"/>
      <c r="E821" s="131"/>
      <c r="F821" s="131"/>
      <c r="G821" s="131"/>
      <c r="H821" s="131"/>
      <c r="I821" s="131"/>
      <c r="J821" s="131"/>
    </row>
    <row r="822" spans="1:10" x14ac:dyDescent="0.2">
      <c r="A822" s="131"/>
      <c r="B822" s="131"/>
      <c r="C822" s="131"/>
      <c r="D822" s="131"/>
      <c r="E822" s="131"/>
      <c r="F822" s="131"/>
      <c r="G822" s="131"/>
      <c r="H822" s="131"/>
      <c r="I822" s="131"/>
      <c r="J822" s="131"/>
    </row>
    <row r="823" spans="1:10" x14ac:dyDescent="0.2">
      <c r="A823" s="131"/>
      <c r="B823" s="131"/>
      <c r="C823" s="131"/>
      <c r="D823" s="131"/>
      <c r="E823" s="131"/>
      <c r="F823" s="131"/>
      <c r="G823" s="131"/>
      <c r="H823" s="131"/>
      <c r="I823" s="131"/>
      <c r="J823" s="131"/>
    </row>
    <row r="824" spans="1:10" x14ac:dyDescent="0.2">
      <c r="A824" s="131"/>
      <c r="B824" s="131"/>
      <c r="C824" s="131"/>
      <c r="D824" s="131"/>
      <c r="E824" s="131"/>
      <c r="F824" s="131"/>
      <c r="G824" s="131"/>
      <c r="H824" s="131"/>
      <c r="I824" s="131"/>
      <c r="J824" s="131"/>
    </row>
    <row r="825" spans="1:10" x14ac:dyDescent="0.2">
      <c r="A825" s="131"/>
      <c r="B825" s="131"/>
      <c r="C825" s="131"/>
      <c r="D825" s="131"/>
      <c r="E825" s="131"/>
      <c r="F825" s="131"/>
      <c r="G825" s="131"/>
      <c r="H825" s="131"/>
      <c r="I825" s="131"/>
      <c r="J825" s="131"/>
    </row>
    <row r="826" spans="1:10" x14ac:dyDescent="0.2">
      <c r="A826" s="131"/>
      <c r="B826" s="131"/>
      <c r="C826" s="131"/>
      <c r="D826" s="131"/>
      <c r="E826" s="131"/>
      <c r="F826" s="131"/>
      <c r="G826" s="131"/>
      <c r="H826" s="131"/>
      <c r="I826" s="131"/>
      <c r="J826" s="131"/>
    </row>
    <row r="827" spans="1:10" x14ac:dyDescent="0.2">
      <c r="A827" s="131"/>
      <c r="B827" s="131"/>
      <c r="C827" s="131"/>
      <c r="D827" s="131"/>
      <c r="E827" s="131"/>
      <c r="F827" s="131"/>
      <c r="G827" s="131"/>
      <c r="H827" s="131"/>
      <c r="I827" s="131"/>
      <c r="J827" s="131"/>
    </row>
    <row r="828" spans="1:10" x14ac:dyDescent="0.2">
      <c r="A828" s="131"/>
      <c r="B828" s="131"/>
      <c r="C828" s="131"/>
      <c r="D828" s="131"/>
      <c r="E828" s="131"/>
      <c r="F828" s="131"/>
      <c r="G828" s="131"/>
      <c r="H828" s="131"/>
      <c r="I828" s="131"/>
      <c r="J828" s="131"/>
    </row>
    <row r="829" spans="1:10" x14ac:dyDescent="0.2">
      <c r="A829" s="131"/>
      <c r="B829" s="131"/>
      <c r="C829" s="131"/>
      <c r="D829" s="131"/>
      <c r="E829" s="131"/>
      <c r="F829" s="131"/>
      <c r="G829" s="131"/>
      <c r="H829" s="131"/>
      <c r="I829" s="131"/>
      <c r="J829" s="131"/>
    </row>
    <row r="830" spans="1:10" x14ac:dyDescent="0.2">
      <c r="A830" s="131"/>
      <c r="B830" s="131"/>
      <c r="C830" s="131"/>
      <c r="D830" s="131"/>
      <c r="E830" s="131"/>
      <c r="F830" s="131"/>
      <c r="G830" s="131"/>
      <c r="H830" s="131"/>
      <c r="I830" s="131"/>
      <c r="J830" s="131"/>
    </row>
    <row r="831" spans="1:10" x14ac:dyDescent="0.2">
      <c r="A831" s="131"/>
      <c r="B831" s="131"/>
      <c r="C831" s="131"/>
      <c r="D831" s="131"/>
      <c r="E831" s="131"/>
      <c r="F831" s="131"/>
      <c r="G831" s="131"/>
      <c r="H831" s="131"/>
      <c r="I831" s="131"/>
      <c r="J831" s="131"/>
    </row>
    <row r="832" spans="1:10" x14ac:dyDescent="0.2">
      <c r="A832" s="131"/>
      <c r="B832" s="131"/>
      <c r="C832" s="131"/>
      <c r="D832" s="131"/>
      <c r="E832" s="131"/>
      <c r="F832" s="131"/>
      <c r="G832" s="131"/>
      <c r="H832" s="131"/>
      <c r="I832" s="131"/>
      <c r="J832" s="131"/>
    </row>
    <row r="833" spans="1:10" x14ac:dyDescent="0.2">
      <c r="A833" s="131"/>
      <c r="B833" s="131"/>
      <c r="C833" s="131"/>
      <c r="D833" s="131"/>
      <c r="E833" s="131"/>
      <c r="F833" s="131"/>
      <c r="G833" s="131"/>
      <c r="H833" s="131"/>
      <c r="I833" s="131"/>
      <c r="J833" s="131"/>
    </row>
    <row r="834" spans="1:10" x14ac:dyDescent="0.2">
      <c r="A834" s="131"/>
      <c r="B834" s="131"/>
      <c r="C834" s="131"/>
      <c r="D834" s="131"/>
      <c r="E834" s="131"/>
      <c r="F834" s="131"/>
      <c r="G834" s="131"/>
      <c r="H834" s="131"/>
      <c r="I834" s="131"/>
      <c r="J834" s="131"/>
    </row>
    <row r="835" spans="1:10" x14ac:dyDescent="0.2">
      <c r="A835" s="131"/>
      <c r="B835" s="131"/>
      <c r="C835" s="131"/>
      <c r="D835" s="131"/>
      <c r="E835" s="131"/>
      <c r="F835" s="131"/>
      <c r="G835" s="131"/>
      <c r="H835" s="131"/>
      <c r="I835" s="131"/>
      <c r="J835" s="131"/>
    </row>
    <row r="836" spans="1:10" x14ac:dyDescent="0.2">
      <c r="A836" s="131"/>
      <c r="B836" s="131"/>
      <c r="C836" s="131"/>
      <c r="D836" s="131"/>
      <c r="E836" s="131"/>
      <c r="F836" s="131"/>
      <c r="G836" s="131"/>
      <c r="H836" s="131"/>
      <c r="I836" s="131"/>
      <c r="J836" s="131"/>
    </row>
    <row r="837" spans="1:10" x14ac:dyDescent="0.2">
      <c r="A837" s="131"/>
      <c r="B837" s="131"/>
      <c r="C837" s="131"/>
      <c r="D837" s="131"/>
      <c r="E837" s="131"/>
      <c r="F837" s="131"/>
      <c r="G837" s="131"/>
      <c r="H837" s="131"/>
      <c r="I837" s="131"/>
      <c r="J837" s="131"/>
    </row>
    <row r="838" spans="1:10" x14ac:dyDescent="0.2">
      <c r="A838" s="131"/>
      <c r="B838" s="131"/>
      <c r="C838" s="131"/>
      <c r="D838" s="131"/>
      <c r="E838" s="131"/>
      <c r="F838" s="131"/>
      <c r="G838" s="131"/>
      <c r="H838" s="131"/>
      <c r="I838" s="131"/>
      <c r="J838" s="131"/>
    </row>
    <row r="839" spans="1:10" x14ac:dyDescent="0.2">
      <c r="A839" s="131"/>
      <c r="B839" s="131"/>
      <c r="C839" s="131"/>
      <c r="D839" s="131"/>
      <c r="E839" s="131"/>
      <c r="F839" s="131"/>
      <c r="G839" s="131"/>
      <c r="H839" s="131"/>
      <c r="I839" s="131"/>
      <c r="J839" s="131"/>
    </row>
    <row r="840" spans="1:10" x14ac:dyDescent="0.2">
      <c r="A840" s="131"/>
      <c r="B840" s="131"/>
      <c r="C840" s="131"/>
      <c r="D840" s="131"/>
      <c r="E840" s="131"/>
      <c r="F840" s="131"/>
      <c r="G840" s="131"/>
      <c r="H840" s="131"/>
      <c r="I840" s="131"/>
      <c r="J840" s="131"/>
    </row>
    <row r="841" spans="1:10" x14ac:dyDescent="0.2">
      <c r="A841" s="131"/>
      <c r="B841" s="131"/>
      <c r="C841" s="131"/>
      <c r="D841" s="131"/>
      <c r="E841" s="131"/>
      <c r="F841" s="131"/>
      <c r="G841" s="131"/>
      <c r="H841" s="131"/>
      <c r="I841" s="131"/>
      <c r="J841" s="131"/>
    </row>
    <row r="842" spans="1:10" x14ac:dyDescent="0.2">
      <c r="A842" s="131"/>
      <c r="B842" s="131"/>
      <c r="C842" s="131"/>
      <c r="D842" s="131"/>
      <c r="E842" s="131"/>
      <c r="F842" s="131"/>
      <c r="G842" s="131"/>
      <c r="H842" s="131"/>
      <c r="I842" s="131"/>
      <c r="J842" s="131"/>
    </row>
    <row r="843" spans="1:10" x14ac:dyDescent="0.2">
      <c r="A843" s="131"/>
      <c r="B843" s="131"/>
      <c r="C843" s="131"/>
      <c r="D843" s="131"/>
      <c r="E843" s="131"/>
      <c r="F843" s="131"/>
      <c r="G843" s="131"/>
      <c r="H843" s="131"/>
      <c r="I843" s="131"/>
      <c r="J843" s="131"/>
    </row>
    <row r="844" spans="1:10" x14ac:dyDescent="0.2">
      <c r="A844" s="131"/>
      <c r="B844" s="131"/>
      <c r="C844" s="131"/>
      <c r="D844" s="131"/>
      <c r="E844" s="131"/>
      <c r="F844" s="131"/>
      <c r="G844" s="131"/>
      <c r="H844" s="131"/>
      <c r="I844" s="131"/>
      <c r="J844" s="131"/>
    </row>
    <row r="845" spans="1:10" x14ac:dyDescent="0.2">
      <c r="A845" s="131"/>
      <c r="B845" s="131"/>
      <c r="C845" s="131"/>
      <c r="D845" s="131"/>
      <c r="E845" s="131"/>
      <c r="F845" s="131"/>
      <c r="G845" s="131"/>
      <c r="H845" s="131"/>
      <c r="I845" s="131"/>
      <c r="J845" s="131"/>
    </row>
    <row r="846" spans="1:10" x14ac:dyDescent="0.2">
      <c r="A846" s="131"/>
      <c r="B846" s="131"/>
      <c r="C846" s="131"/>
      <c r="D846" s="131"/>
      <c r="E846" s="131"/>
      <c r="F846" s="131"/>
      <c r="G846" s="131"/>
      <c r="H846" s="131"/>
      <c r="I846" s="131"/>
      <c r="J846" s="131"/>
    </row>
    <row r="847" spans="1:10" x14ac:dyDescent="0.2">
      <c r="A847" s="131"/>
      <c r="B847" s="131"/>
      <c r="C847" s="131"/>
      <c r="D847" s="131"/>
      <c r="E847" s="131"/>
      <c r="F847" s="131"/>
      <c r="G847" s="131"/>
      <c r="H847" s="131"/>
      <c r="I847" s="131"/>
      <c r="J847" s="131"/>
    </row>
    <row r="848" spans="1:10" x14ac:dyDescent="0.2">
      <c r="A848" s="131"/>
      <c r="B848" s="131"/>
      <c r="C848" s="131"/>
      <c r="D848" s="131"/>
      <c r="E848" s="131"/>
      <c r="F848" s="131"/>
      <c r="G848" s="131"/>
      <c r="H848" s="131"/>
      <c r="I848" s="131"/>
      <c r="J848" s="131"/>
    </row>
    <row r="849" spans="1:10" x14ac:dyDescent="0.2">
      <c r="A849" s="131"/>
      <c r="B849" s="131"/>
      <c r="C849" s="131"/>
      <c r="D849" s="131"/>
      <c r="E849" s="131"/>
      <c r="F849" s="131"/>
      <c r="G849" s="131"/>
      <c r="H849" s="131"/>
      <c r="I849" s="131"/>
      <c r="J849" s="131"/>
    </row>
    <row r="850" spans="1:10" x14ac:dyDescent="0.2">
      <c r="A850" s="131"/>
      <c r="B850" s="131"/>
      <c r="C850" s="131"/>
      <c r="D850" s="131"/>
      <c r="E850" s="131"/>
      <c r="F850" s="131"/>
      <c r="G850" s="131"/>
      <c r="H850" s="131"/>
      <c r="I850" s="131"/>
      <c r="J850" s="131"/>
    </row>
    <row r="851" spans="1:10" x14ac:dyDescent="0.2">
      <c r="A851" s="131"/>
      <c r="B851" s="131"/>
      <c r="C851" s="131"/>
      <c r="D851" s="131"/>
      <c r="E851" s="131"/>
      <c r="F851" s="131"/>
      <c r="G851" s="131"/>
      <c r="H851" s="131"/>
      <c r="I851" s="131"/>
      <c r="J851" s="131"/>
    </row>
    <row r="852" spans="1:10" x14ac:dyDescent="0.2">
      <c r="A852" s="131"/>
      <c r="B852" s="131"/>
      <c r="C852" s="131"/>
      <c r="D852" s="131"/>
      <c r="E852" s="131"/>
      <c r="F852" s="131"/>
      <c r="G852" s="131"/>
      <c r="H852" s="131"/>
      <c r="I852" s="131"/>
      <c r="J852" s="131"/>
    </row>
    <row r="853" spans="1:10" x14ac:dyDescent="0.2">
      <c r="A853" s="131"/>
      <c r="B853" s="131"/>
      <c r="C853" s="131"/>
      <c r="D853" s="131"/>
      <c r="E853" s="131"/>
      <c r="F853" s="131"/>
      <c r="G853" s="131"/>
      <c r="H853" s="131"/>
      <c r="I853" s="131"/>
      <c r="J853" s="131"/>
    </row>
    <row r="854" spans="1:10" x14ac:dyDescent="0.2">
      <c r="A854" s="131"/>
      <c r="B854" s="131"/>
      <c r="C854" s="131"/>
      <c r="D854" s="131"/>
      <c r="E854" s="131"/>
      <c r="F854" s="131"/>
      <c r="G854" s="131"/>
      <c r="H854" s="131"/>
      <c r="I854" s="131"/>
      <c r="J854" s="131"/>
    </row>
    <row r="855" spans="1:10" x14ac:dyDescent="0.2">
      <c r="A855" s="131"/>
      <c r="B855" s="131"/>
      <c r="C855" s="131"/>
      <c r="D855" s="131"/>
      <c r="E855" s="131"/>
      <c r="F855" s="131"/>
      <c r="G855" s="131"/>
      <c r="H855" s="131"/>
      <c r="I855" s="131"/>
      <c r="J855" s="131"/>
    </row>
    <row r="856" spans="1:10" x14ac:dyDescent="0.2">
      <c r="A856" s="131"/>
      <c r="B856" s="131"/>
      <c r="C856" s="131"/>
      <c r="D856" s="131"/>
      <c r="E856" s="131"/>
      <c r="F856" s="131"/>
      <c r="G856" s="131"/>
      <c r="H856" s="131"/>
      <c r="I856" s="131"/>
      <c r="J856" s="131"/>
    </row>
    <row r="857" spans="1:10" x14ac:dyDescent="0.2">
      <c r="A857" s="131"/>
      <c r="B857" s="131"/>
      <c r="C857" s="131"/>
      <c r="D857" s="131"/>
      <c r="E857" s="131"/>
      <c r="F857" s="131"/>
      <c r="G857" s="131"/>
      <c r="H857" s="131"/>
      <c r="I857" s="131"/>
      <c r="J857" s="131"/>
    </row>
    <row r="858" spans="1:10" x14ac:dyDescent="0.2">
      <c r="A858" s="131"/>
      <c r="B858" s="131"/>
      <c r="C858" s="131"/>
      <c r="D858" s="131"/>
      <c r="E858" s="131"/>
      <c r="F858" s="131"/>
      <c r="G858" s="131"/>
      <c r="H858" s="131"/>
      <c r="I858" s="131"/>
      <c r="J858" s="131"/>
    </row>
    <row r="859" spans="1:10" x14ac:dyDescent="0.2">
      <c r="A859" s="131"/>
      <c r="B859" s="131"/>
      <c r="C859" s="131"/>
      <c r="D859" s="131"/>
      <c r="E859" s="131"/>
      <c r="F859" s="131"/>
      <c r="G859" s="131"/>
      <c r="H859" s="131"/>
      <c r="I859" s="131"/>
      <c r="J859" s="131"/>
    </row>
    <row r="860" spans="1:10" x14ac:dyDescent="0.2">
      <c r="A860" s="131"/>
      <c r="B860" s="131"/>
      <c r="C860" s="131"/>
      <c r="D860" s="131"/>
      <c r="E860" s="131"/>
      <c r="F860" s="131"/>
      <c r="G860" s="131"/>
      <c r="H860" s="131"/>
      <c r="I860" s="131"/>
      <c r="J860" s="131"/>
    </row>
    <row r="861" spans="1:10" x14ac:dyDescent="0.2">
      <c r="A861" s="131"/>
      <c r="B861" s="131"/>
      <c r="C861" s="131"/>
      <c r="D861" s="131"/>
      <c r="E861" s="131"/>
      <c r="F861" s="131"/>
      <c r="G861" s="131"/>
      <c r="H861" s="131"/>
      <c r="I861" s="131"/>
      <c r="J861" s="131"/>
    </row>
    <row r="862" spans="1:10" x14ac:dyDescent="0.2">
      <c r="A862" s="131"/>
      <c r="B862" s="131"/>
      <c r="C862" s="131"/>
      <c r="D862" s="131"/>
      <c r="E862" s="131"/>
      <c r="F862" s="131"/>
      <c r="G862" s="131"/>
      <c r="H862" s="131"/>
      <c r="I862" s="131"/>
      <c r="J862" s="131"/>
    </row>
    <row r="863" spans="1:10" x14ac:dyDescent="0.2">
      <c r="A863" s="131"/>
      <c r="B863" s="131"/>
      <c r="C863" s="131"/>
      <c r="D863" s="131"/>
      <c r="E863" s="131"/>
      <c r="F863" s="131"/>
      <c r="G863" s="131"/>
      <c r="H863" s="131"/>
      <c r="I863" s="131"/>
      <c r="J863" s="131"/>
    </row>
    <row r="864" spans="1:10" x14ac:dyDescent="0.2">
      <c r="A864" s="131"/>
      <c r="B864" s="131"/>
      <c r="C864" s="131"/>
      <c r="D864" s="131"/>
      <c r="E864" s="131"/>
      <c r="F864" s="131"/>
      <c r="G864" s="131"/>
      <c r="H864" s="131"/>
      <c r="I864" s="131"/>
      <c r="J864" s="131"/>
    </row>
    <row r="865" spans="1:10" x14ac:dyDescent="0.2">
      <c r="A865" s="131"/>
      <c r="B865" s="131"/>
      <c r="C865" s="131"/>
      <c r="D865" s="131"/>
      <c r="E865" s="131"/>
      <c r="F865" s="131"/>
      <c r="G865" s="131"/>
      <c r="H865" s="131"/>
      <c r="I865" s="131"/>
      <c r="J865" s="131"/>
    </row>
    <row r="866" spans="1:10" x14ac:dyDescent="0.2">
      <c r="A866" s="131"/>
      <c r="B866" s="131"/>
      <c r="C866" s="131"/>
      <c r="D866" s="131"/>
      <c r="E866" s="131"/>
      <c r="F866" s="131"/>
      <c r="G866" s="131"/>
      <c r="H866" s="131"/>
      <c r="I866" s="131"/>
      <c r="J866" s="131"/>
    </row>
    <row r="867" spans="1:10" x14ac:dyDescent="0.2">
      <c r="A867" s="131"/>
      <c r="B867" s="131"/>
      <c r="C867" s="131"/>
      <c r="D867" s="131"/>
      <c r="E867" s="131"/>
      <c r="F867" s="131"/>
      <c r="G867" s="131"/>
      <c r="H867" s="131"/>
      <c r="I867" s="131"/>
      <c r="J867" s="131"/>
    </row>
    <row r="868" spans="1:10" x14ac:dyDescent="0.2">
      <c r="A868" s="131"/>
      <c r="B868" s="131"/>
      <c r="C868" s="131"/>
      <c r="D868" s="131"/>
      <c r="E868" s="131"/>
      <c r="F868" s="131"/>
      <c r="G868" s="131"/>
      <c r="H868" s="131"/>
      <c r="I868" s="131"/>
      <c r="J868" s="131"/>
    </row>
    <row r="869" spans="1:10" x14ac:dyDescent="0.2">
      <c r="A869" s="131"/>
      <c r="B869" s="131"/>
      <c r="C869" s="131"/>
      <c r="D869" s="131"/>
      <c r="E869" s="131"/>
      <c r="F869" s="131"/>
      <c r="G869" s="131"/>
      <c r="H869" s="131"/>
      <c r="I869" s="131"/>
      <c r="J869" s="131"/>
    </row>
    <row r="870" spans="1:10" x14ac:dyDescent="0.2">
      <c r="A870" s="131"/>
      <c r="B870" s="131"/>
      <c r="C870" s="131"/>
      <c r="D870" s="131"/>
      <c r="E870" s="131"/>
      <c r="F870" s="131"/>
      <c r="G870" s="131"/>
      <c r="H870" s="131"/>
      <c r="I870" s="131"/>
      <c r="J870" s="131"/>
    </row>
    <row r="871" spans="1:10" x14ac:dyDescent="0.2">
      <c r="A871" s="131"/>
      <c r="B871" s="131"/>
      <c r="C871" s="131"/>
      <c r="D871" s="131"/>
      <c r="E871" s="131"/>
      <c r="F871" s="131"/>
      <c r="G871" s="131"/>
      <c r="H871" s="131"/>
      <c r="I871" s="131"/>
      <c r="J871" s="131"/>
    </row>
    <row r="872" spans="1:10" x14ac:dyDescent="0.2">
      <c r="A872" s="131"/>
      <c r="B872" s="131"/>
      <c r="C872" s="131"/>
      <c r="D872" s="131"/>
      <c r="E872" s="131"/>
      <c r="F872" s="131"/>
      <c r="G872" s="131"/>
      <c r="H872" s="131"/>
      <c r="I872" s="131"/>
      <c r="J872" s="131"/>
    </row>
    <row r="873" spans="1:10" x14ac:dyDescent="0.2">
      <c r="A873" s="131"/>
      <c r="B873" s="131"/>
      <c r="C873" s="131"/>
      <c r="D873" s="131"/>
      <c r="E873" s="131"/>
      <c r="F873" s="131"/>
      <c r="G873" s="131"/>
      <c r="H873" s="131"/>
      <c r="I873" s="131"/>
      <c r="J873" s="131"/>
    </row>
    <row r="874" spans="1:10" x14ac:dyDescent="0.2">
      <c r="A874" s="131"/>
      <c r="B874" s="131"/>
      <c r="C874" s="131"/>
      <c r="D874" s="131"/>
      <c r="E874" s="131"/>
      <c r="F874" s="131"/>
      <c r="G874" s="131"/>
      <c r="H874" s="131"/>
      <c r="I874" s="131"/>
      <c r="J874" s="131"/>
    </row>
    <row r="875" spans="1:10" x14ac:dyDescent="0.2">
      <c r="A875" s="131"/>
      <c r="B875" s="131"/>
      <c r="C875" s="131"/>
      <c r="D875" s="131"/>
      <c r="E875" s="131"/>
      <c r="F875" s="131"/>
      <c r="G875" s="131"/>
      <c r="H875" s="131"/>
      <c r="I875" s="131"/>
      <c r="J875" s="131"/>
    </row>
    <row r="876" spans="1:10" x14ac:dyDescent="0.2">
      <c r="A876" s="131"/>
      <c r="B876" s="131"/>
      <c r="C876" s="131"/>
      <c r="D876" s="131"/>
      <c r="E876" s="131"/>
      <c r="F876" s="131"/>
      <c r="G876" s="131"/>
      <c r="H876" s="131"/>
      <c r="I876" s="131"/>
      <c r="J876" s="131"/>
    </row>
    <row r="877" spans="1:10" x14ac:dyDescent="0.2">
      <c r="A877" s="131"/>
      <c r="B877" s="131"/>
      <c r="C877" s="131"/>
      <c r="D877" s="131"/>
      <c r="E877" s="131"/>
      <c r="F877" s="131"/>
      <c r="G877" s="131"/>
      <c r="H877" s="131"/>
      <c r="I877" s="131"/>
      <c r="J877" s="131"/>
    </row>
    <row r="878" spans="1:10" x14ac:dyDescent="0.2">
      <c r="A878" s="131"/>
      <c r="B878" s="131"/>
      <c r="C878" s="131"/>
      <c r="D878" s="131"/>
      <c r="E878" s="131"/>
      <c r="F878" s="131"/>
      <c r="G878" s="131"/>
      <c r="H878" s="131"/>
      <c r="I878" s="131"/>
      <c r="J878" s="131"/>
    </row>
    <row r="879" spans="1:10" x14ac:dyDescent="0.2">
      <c r="A879" s="131"/>
      <c r="B879" s="131"/>
      <c r="C879" s="131"/>
      <c r="D879" s="131"/>
      <c r="E879" s="131"/>
      <c r="F879" s="131"/>
      <c r="G879" s="131"/>
      <c r="H879" s="131"/>
      <c r="I879" s="131"/>
      <c r="J879" s="131"/>
    </row>
    <row r="880" spans="1:10" x14ac:dyDescent="0.2">
      <c r="A880" s="131"/>
      <c r="B880" s="131"/>
      <c r="C880" s="131"/>
      <c r="D880" s="131"/>
      <c r="E880" s="131"/>
      <c r="F880" s="131"/>
      <c r="G880" s="131"/>
      <c r="H880" s="131"/>
      <c r="I880" s="131"/>
      <c r="J880" s="131"/>
    </row>
    <row r="881" spans="1:10" x14ac:dyDescent="0.2">
      <c r="A881" s="131"/>
      <c r="B881" s="131"/>
      <c r="C881" s="131"/>
      <c r="D881" s="131"/>
      <c r="E881" s="131"/>
      <c r="F881" s="131"/>
      <c r="G881" s="131"/>
      <c r="H881" s="131"/>
      <c r="I881" s="131"/>
      <c r="J881" s="131"/>
    </row>
    <row r="882" spans="1:10" x14ac:dyDescent="0.2">
      <c r="A882" s="131"/>
      <c r="B882" s="131"/>
      <c r="C882" s="131"/>
      <c r="D882" s="131"/>
      <c r="E882" s="131"/>
      <c r="F882" s="131"/>
      <c r="G882" s="131"/>
      <c r="H882" s="131"/>
      <c r="I882" s="131"/>
      <c r="J882" s="131"/>
    </row>
    <row r="883" spans="1:10" x14ac:dyDescent="0.2">
      <c r="A883" s="131"/>
      <c r="B883" s="131"/>
      <c r="C883" s="131"/>
      <c r="D883" s="131"/>
      <c r="E883" s="131"/>
      <c r="F883" s="131"/>
      <c r="G883" s="131"/>
      <c r="H883" s="131"/>
      <c r="I883" s="131"/>
      <c r="J883" s="131"/>
    </row>
    <row r="884" spans="1:10" x14ac:dyDescent="0.2">
      <c r="A884" s="131"/>
      <c r="B884" s="131"/>
      <c r="C884" s="131"/>
      <c r="D884" s="131"/>
      <c r="E884" s="131"/>
      <c r="F884" s="131"/>
      <c r="G884" s="131"/>
      <c r="H884" s="131"/>
      <c r="I884" s="131"/>
      <c r="J884" s="131"/>
    </row>
    <row r="885" spans="1:10" x14ac:dyDescent="0.2">
      <c r="A885" s="131"/>
      <c r="B885" s="131"/>
      <c r="C885" s="131"/>
      <c r="D885" s="131"/>
      <c r="E885" s="131"/>
      <c r="F885" s="131"/>
      <c r="G885" s="131"/>
      <c r="H885" s="131"/>
      <c r="I885" s="131"/>
      <c r="J885" s="131"/>
    </row>
    <row r="886" spans="1:10" x14ac:dyDescent="0.2">
      <c r="A886" s="131"/>
      <c r="B886" s="131"/>
      <c r="C886" s="131"/>
      <c r="D886" s="131"/>
      <c r="E886" s="131"/>
      <c r="F886" s="131"/>
      <c r="G886" s="131"/>
      <c r="H886" s="131"/>
      <c r="I886" s="131"/>
      <c r="J886" s="131"/>
    </row>
    <row r="887" spans="1:10" x14ac:dyDescent="0.2">
      <c r="A887" s="131"/>
      <c r="B887" s="131"/>
      <c r="C887" s="131"/>
      <c r="D887" s="131"/>
      <c r="E887" s="131"/>
      <c r="F887" s="131"/>
      <c r="G887" s="131"/>
      <c r="H887" s="131"/>
      <c r="I887" s="131"/>
      <c r="J887" s="131"/>
    </row>
    <row r="888" spans="1:10" x14ac:dyDescent="0.2">
      <c r="A888" s="131"/>
      <c r="B888" s="131"/>
      <c r="C888" s="131"/>
      <c r="D888" s="131"/>
      <c r="E888" s="131"/>
      <c r="F888" s="131"/>
      <c r="G888" s="131"/>
      <c r="H888" s="131"/>
      <c r="I888" s="131"/>
      <c r="J888" s="131"/>
    </row>
    <row r="889" spans="1:10" x14ac:dyDescent="0.2">
      <c r="A889" s="131"/>
      <c r="B889" s="131"/>
      <c r="C889" s="131"/>
      <c r="D889" s="131"/>
      <c r="E889" s="131"/>
      <c r="F889" s="131"/>
      <c r="G889" s="131"/>
      <c r="H889" s="131"/>
      <c r="I889" s="131"/>
      <c r="J889" s="131"/>
    </row>
    <row r="890" spans="1:10" x14ac:dyDescent="0.2">
      <c r="A890" s="131"/>
      <c r="B890" s="131"/>
      <c r="C890" s="131"/>
      <c r="D890" s="131"/>
      <c r="E890" s="131"/>
      <c r="F890" s="131"/>
      <c r="G890" s="131"/>
      <c r="H890" s="131"/>
      <c r="I890" s="131"/>
      <c r="J890" s="131"/>
    </row>
    <row r="891" spans="1:10" x14ac:dyDescent="0.2">
      <c r="A891" s="131"/>
      <c r="B891" s="131"/>
      <c r="C891" s="131"/>
      <c r="D891" s="131"/>
      <c r="E891" s="131"/>
      <c r="F891" s="131"/>
      <c r="G891" s="131"/>
      <c r="H891" s="131"/>
      <c r="I891" s="131"/>
      <c r="J891" s="131"/>
    </row>
    <row r="892" spans="1:10" x14ac:dyDescent="0.2">
      <c r="A892" s="131"/>
      <c r="B892" s="131"/>
      <c r="C892" s="131"/>
      <c r="D892" s="131"/>
      <c r="E892" s="131"/>
      <c r="F892" s="131"/>
      <c r="G892" s="131"/>
      <c r="H892" s="131"/>
      <c r="I892" s="131"/>
      <c r="J892" s="131"/>
    </row>
    <row r="893" spans="1:10" x14ac:dyDescent="0.2">
      <c r="A893" s="131"/>
      <c r="B893" s="131"/>
      <c r="C893" s="131"/>
      <c r="D893" s="131"/>
      <c r="E893" s="131"/>
      <c r="F893" s="131"/>
      <c r="G893" s="131"/>
      <c r="H893" s="131"/>
      <c r="I893" s="131"/>
      <c r="J893" s="131"/>
    </row>
    <row r="894" spans="1:10" x14ac:dyDescent="0.2">
      <c r="A894" s="131"/>
      <c r="B894" s="131"/>
      <c r="C894" s="131"/>
      <c r="D894" s="131"/>
      <c r="E894" s="131"/>
      <c r="F894" s="131"/>
      <c r="G894" s="131"/>
      <c r="H894" s="131"/>
      <c r="I894" s="131"/>
      <c r="J894" s="131"/>
    </row>
    <row r="895" spans="1:10" x14ac:dyDescent="0.2">
      <c r="A895" s="131"/>
      <c r="B895" s="131"/>
      <c r="C895" s="131"/>
      <c r="D895" s="131"/>
      <c r="E895" s="131"/>
      <c r="F895" s="131"/>
      <c r="G895" s="131"/>
      <c r="H895" s="131"/>
      <c r="I895" s="131"/>
      <c r="J895" s="131"/>
    </row>
    <row r="896" spans="1:10" x14ac:dyDescent="0.2">
      <c r="A896" s="131"/>
      <c r="B896" s="131"/>
      <c r="C896" s="131"/>
      <c r="D896" s="131"/>
      <c r="E896" s="131"/>
      <c r="F896" s="131"/>
      <c r="G896" s="131"/>
      <c r="H896" s="131"/>
      <c r="I896" s="131"/>
      <c r="J896" s="131"/>
    </row>
    <row r="897" spans="1:10" x14ac:dyDescent="0.2">
      <c r="A897" s="131"/>
      <c r="B897" s="131"/>
      <c r="C897" s="131"/>
      <c r="D897" s="131"/>
      <c r="E897" s="131"/>
      <c r="F897" s="131"/>
      <c r="G897" s="131"/>
      <c r="H897" s="131"/>
      <c r="I897" s="131"/>
      <c r="J897" s="131"/>
    </row>
    <row r="898" spans="1:10" x14ac:dyDescent="0.2">
      <c r="A898" s="131"/>
      <c r="B898" s="131"/>
      <c r="C898" s="131"/>
      <c r="D898" s="131"/>
      <c r="E898" s="131"/>
      <c r="F898" s="131"/>
      <c r="G898" s="131"/>
      <c r="H898" s="131"/>
      <c r="I898" s="131"/>
      <c r="J898" s="131"/>
    </row>
    <row r="899" spans="1:10" x14ac:dyDescent="0.2">
      <c r="A899" s="131"/>
      <c r="B899" s="131"/>
      <c r="C899" s="131"/>
      <c r="D899" s="131"/>
      <c r="E899" s="131"/>
      <c r="F899" s="131"/>
      <c r="G899" s="131"/>
      <c r="H899" s="131"/>
      <c r="I899" s="131"/>
      <c r="J899" s="131"/>
    </row>
    <row r="900" spans="1:10" x14ac:dyDescent="0.2">
      <c r="A900" s="131"/>
      <c r="B900" s="131"/>
      <c r="C900" s="131"/>
      <c r="D900" s="131"/>
      <c r="E900" s="131"/>
      <c r="F900" s="131"/>
      <c r="G900" s="131"/>
      <c r="H900" s="131"/>
      <c r="I900" s="131"/>
      <c r="J900" s="131"/>
    </row>
    <row r="901" spans="1:10" x14ac:dyDescent="0.2">
      <c r="A901" s="131"/>
      <c r="B901" s="131"/>
      <c r="C901" s="131"/>
      <c r="D901" s="131"/>
      <c r="E901" s="131"/>
      <c r="F901" s="131"/>
      <c r="G901" s="131"/>
      <c r="H901" s="131"/>
      <c r="I901" s="131"/>
      <c r="J901" s="131"/>
    </row>
    <row r="902" spans="1:10" x14ac:dyDescent="0.2">
      <c r="A902" s="131"/>
      <c r="B902" s="131"/>
      <c r="C902" s="131"/>
      <c r="D902" s="131"/>
      <c r="E902" s="131"/>
      <c r="F902" s="131"/>
      <c r="G902" s="131"/>
      <c r="H902" s="131"/>
      <c r="I902" s="131"/>
      <c r="J902" s="131"/>
    </row>
    <row r="903" spans="1:10" x14ac:dyDescent="0.2">
      <c r="A903" s="131"/>
      <c r="B903" s="131"/>
      <c r="C903" s="131"/>
      <c r="D903" s="131"/>
      <c r="E903" s="131"/>
      <c r="F903" s="131"/>
      <c r="G903" s="131"/>
      <c r="H903" s="131"/>
      <c r="I903" s="131"/>
      <c r="J903" s="131"/>
    </row>
    <row r="904" spans="1:10" x14ac:dyDescent="0.2">
      <c r="A904" s="131"/>
      <c r="B904" s="131"/>
      <c r="C904" s="131"/>
      <c r="D904" s="131"/>
      <c r="E904" s="131"/>
      <c r="F904" s="131"/>
      <c r="G904" s="131"/>
      <c r="H904" s="131"/>
      <c r="I904" s="131"/>
      <c r="J904" s="131"/>
    </row>
    <row r="905" spans="1:10" x14ac:dyDescent="0.2">
      <c r="A905" s="131"/>
      <c r="B905" s="131"/>
      <c r="C905" s="131"/>
      <c r="D905" s="131"/>
      <c r="E905" s="131"/>
      <c r="F905" s="131"/>
      <c r="G905" s="131"/>
      <c r="H905" s="131"/>
      <c r="I905" s="131"/>
      <c r="J905" s="131"/>
    </row>
    <row r="906" spans="1:10" x14ac:dyDescent="0.2">
      <c r="A906" s="131"/>
      <c r="B906" s="131"/>
      <c r="C906" s="131"/>
      <c r="D906" s="131"/>
      <c r="E906" s="131"/>
      <c r="F906" s="131"/>
      <c r="G906" s="131"/>
      <c r="H906" s="131"/>
      <c r="I906" s="131"/>
      <c r="J906" s="131"/>
    </row>
    <row r="907" spans="1:10" x14ac:dyDescent="0.2">
      <c r="A907" s="131"/>
      <c r="B907" s="131"/>
      <c r="C907" s="131"/>
      <c r="D907" s="131"/>
      <c r="E907" s="131"/>
      <c r="F907" s="131"/>
      <c r="G907" s="131"/>
      <c r="H907" s="131"/>
      <c r="I907" s="131"/>
      <c r="J907" s="131"/>
    </row>
    <row r="908" spans="1:10" x14ac:dyDescent="0.2">
      <c r="A908" s="131"/>
      <c r="B908" s="131"/>
      <c r="C908" s="131"/>
      <c r="D908" s="131"/>
      <c r="E908" s="131"/>
      <c r="F908" s="131"/>
      <c r="G908" s="131"/>
      <c r="H908" s="131"/>
      <c r="I908" s="131"/>
      <c r="J908" s="131"/>
    </row>
    <row r="909" spans="1:10" x14ac:dyDescent="0.2">
      <c r="A909" s="131"/>
      <c r="B909" s="131"/>
      <c r="C909" s="131"/>
      <c r="D909" s="131"/>
      <c r="E909" s="131"/>
      <c r="F909" s="131"/>
      <c r="G909" s="131"/>
      <c r="H909" s="131"/>
      <c r="I909" s="131"/>
      <c r="J909" s="131"/>
    </row>
    <row r="910" spans="1:10" x14ac:dyDescent="0.2">
      <c r="A910" s="131"/>
      <c r="B910" s="131"/>
      <c r="C910" s="131"/>
      <c r="D910" s="131"/>
      <c r="E910" s="131"/>
      <c r="F910" s="131"/>
      <c r="G910" s="131"/>
      <c r="H910" s="131"/>
      <c r="I910" s="131"/>
      <c r="J910" s="131"/>
    </row>
    <row r="911" spans="1:10" x14ac:dyDescent="0.2">
      <c r="A911" s="131"/>
      <c r="B911" s="131"/>
      <c r="C911" s="131"/>
      <c r="D911" s="131"/>
      <c r="E911" s="131"/>
      <c r="F911" s="131"/>
      <c r="G911" s="131"/>
      <c r="H911" s="131"/>
      <c r="I911" s="131"/>
      <c r="J911" s="131"/>
    </row>
    <row r="912" spans="1:10" x14ac:dyDescent="0.2">
      <c r="A912" s="131"/>
      <c r="B912" s="131"/>
      <c r="C912" s="131"/>
      <c r="D912" s="131"/>
      <c r="E912" s="131"/>
      <c r="F912" s="131"/>
      <c r="G912" s="131"/>
      <c r="H912" s="131"/>
      <c r="I912" s="131"/>
      <c r="J912" s="131"/>
    </row>
    <row r="913" spans="1:10" x14ac:dyDescent="0.2">
      <c r="A913" s="131"/>
      <c r="B913" s="131"/>
      <c r="C913" s="131"/>
      <c r="D913" s="131"/>
      <c r="E913" s="131"/>
      <c r="F913" s="131"/>
      <c r="G913" s="131"/>
      <c r="H913" s="131"/>
      <c r="I913" s="131"/>
      <c r="J913" s="131"/>
    </row>
    <row r="914" spans="1:10" x14ac:dyDescent="0.2">
      <c r="A914" s="131"/>
      <c r="B914" s="131"/>
      <c r="C914" s="131"/>
      <c r="D914" s="131"/>
      <c r="E914" s="131"/>
      <c r="F914" s="131"/>
      <c r="G914" s="131"/>
      <c r="H914" s="131"/>
      <c r="I914" s="131"/>
      <c r="J914" s="131"/>
    </row>
    <row r="915" spans="1:10" x14ac:dyDescent="0.2">
      <c r="A915" s="131"/>
      <c r="B915" s="131"/>
      <c r="C915" s="131"/>
      <c r="D915" s="131"/>
      <c r="E915" s="131"/>
      <c r="F915" s="131"/>
      <c r="G915" s="131"/>
      <c r="H915" s="131"/>
      <c r="I915" s="131"/>
      <c r="J915" s="131"/>
    </row>
    <row r="916" spans="1:10" x14ac:dyDescent="0.2">
      <c r="A916" s="131"/>
      <c r="B916" s="131"/>
      <c r="C916" s="131"/>
      <c r="D916" s="131"/>
      <c r="E916" s="131"/>
      <c r="F916" s="131"/>
      <c r="G916" s="131"/>
      <c r="H916" s="131"/>
      <c r="I916" s="131"/>
      <c r="J916" s="131"/>
    </row>
    <row r="917" spans="1:10" x14ac:dyDescent="0.2">
      <c r="A917" s="131"/>
      <c r="B917" s="131"/>
      <c r="C917" s="131"/>
      <c r="D917" s="131"/>
      <c r="E917" s="131"/>
      <c r="F917" s="131"/>
      <c r="G917" s="131"/>
      <c r="H917" s="131"/>
      <c r="I917" s="131"/>
      <c r="J917" s="131"/>
    </row>
    <row r="918" spans="1:10" x14ac:dyDescent="0.2">
      <c r="A918" s="131"/>
      <c r="B918" s="131"/>
      <c r="C918" s="131"/>
      <c r="D918" s="131"/>
      <c r="E918" s="131"/>
      <c r="F918" s="131"/>
      <c r="G918" s="131"/>
      <c r="H918" s="131"/>
      <c r="I918" s="131"/>
      <c r="J918" s="131"/>
    </row>
    <row r="919" spans="1:10" x14ac:dyDescent="0.2">
      <c r="A919" s="131"/>
      <c r="B919" s="131"/>
      <c r="C919" s="131"/>
      <c r="D919" s="131"/>
      <c r="E919" s="131"/>
      <c r="F919" s="131"/>
      <c r="G919" s="131"/>
      <c r="H919" s="131"/>
      <c r="I919" s="131"/>
      <c r="J919" s="131"/>
    </row>
    <row r="920" spans="1:10" x14ac:dyDescent="0.2">
      <c r="A920" s="131"/>
      <c r="B920" s="131"/>
      <c r="C920" s="131"/>
      <c r="D920" s="131"/>
      <c r="E920" s="131"/>
      <c r="F920" s="131"/>
      <c r="G920" s="131"/>
      <c r="H920" s="131"/>
      <c r="I920" s="131"/>
      <c r="J920" s="131"/>
    </row>
    <row r="921" spans="1:10" x14ac:dyDescent="0.2">
      <c r="A921" s="131"/>
      <c r="B921" s="131"/>
      <c r="C921" s="131"/>
      <c r="D921" s="131"/>
      <c r="E921" s="131"/>
      <c r="F921" s="131"/>
      <c r="G921" s="131"/>
      <c r="H921" s="131"/>
      <c r="I921" s="131"/>
      <c r="J921" s="131"/>
    </row>
    <row r="922" spans="1:10" x14ac:dyDescent="0.2">
      <c r="A922" s="131"/>
      <c r="B922" s="131"/>
      <c r="C922" s="131"/>
      <c r="D922" s="131"/>
      <c r="E922" s="131"/>
      <c r="F922" s="131"/>
      <c r="G922" s="131"/>
      <c r="H922" s="131"/>
      <c r="I922" s="131"/>
      <c r="J922" s="131"/>
    </row>
    <row r="923" spans="1:10" x14ac:dyDescent="0.2">
      <c r="A923" s="131"/>
      <c r="B923" s="131"/>
      <c r="C923" s="131"/>
      <c r="D923" s="131"/>
      <c r="E923" s="131"/>
      <c r="F923" s="131"/>
      <c r="G923" s="131"/>
      <c r="H923" s="131"/>
      <c r="I923" s="131"/>
      <c r="J923" s="131"/>
    </row>
    <row r="924" spans="1:10" x14ac:dyDescent="0.2">
      <c r="A924" s="131"/>
      <c r="B924" s="131"/>
      <c r="C924" s="131"/>
      <c r="D924" s="131"/>
      <c r="E924" s="131"/>
      <c r="F924" s="131"/>
      <c r="G924" s="131"/>
      <c r="H924" s="131"/>
      <c r="I924" s="131"/>
      <c r="J924" s="131"/>
    </row>
    <row r="925" spans="1:10" x14ac:dyDescent="0.2">
      <c r="A925" s="131"/>
      <c r="B925" s="131"/>
      <c r="C925" s="131"/>
      <c r="D925" s="131"/>
      <c r="E925" s="131"/>
      <c r="F925" s="131"/>
      <c r="G925" s="131"/>
      <c r="H925" s="131"/>
      <c r="I925" s="131"/>
      <c r="J925" s="131"/>
    </row>
    <row r="926" spans="1:10" x14ac:dyDescent="0.2">
      <c r="A926" s="131"/>
      <c r="B926" s="131"/>
      <c r="C926" s="131"/>
      <c r="D926" s="131"/>
      <c r="E926" s="131"/>
      <c r="F926" s="131"/>
      <c r="G926" s="131"/>
      <c r="H926" s="131"/>
      <c r="I926" s="131"/>
      <c r="J926" s="131"/>
    </row>
    <row r="927" spans="1:10" x14ac:dyDescent="0.2">
      <c r="A927" s="131"/>
      <c r="B927" s="131"/>
      <c r="C927" s="131"/>
      <c r="D927" s="131"/>
      <c r="E927" s="131"/>
      <c r="F927" s="131"/>
      <c r="G927" s="131"/>
      <c r="H927" s="131"/>
      <c r="I927" s="131"/>
      <c r="J927" s="131"/>
    </row>
    <row r="928" spans="1:10" x14ac:dyDescent="0.2">
      <c r="A928" s="131"/>
      <c r="B928" s="131"/>
      <c r="C928" s="131"/>
      <c r="D928" s="131"/>
      <c r="E928" s="131"/>
      <c r="F928" s="131"/>
      <c r="G928" s="131"/>
      <c r="H928" s="131"/>
      <c r="I928" s="131"/>
      <c r="J928" s="131"/>
    </row>
    <row r="929" spans="1:10" x14ac:dyDescent="0.2">
      <c r="A929" s="131"/>
      <c r="B929" s="131"/>
      <c r="C929" s="131"/>
      <c r="D929" s="131"/>
      <c r="E929" s="131"/>
      <c r="F929" s="131"/>
      <c r="G929" s="131"/>
      <c r="H929" s="131"/>
      <c r="I929" s="131"/>
      <c r="J929" s="131"/>
    </row>
    <row r="930" spans="1:10" x14ac:dyDescent="0.2">
      <c r="A930" s="131"/>
      <c r="B930" s="131"/>
      <c r="C930" s="131"/>
      <c r="D930" s="131"/>
      <c r="E930" s="131"/>
      <c r="F930" s="131"/>
      <c r="G930" s="131"/>
      <c r="H930" s="131"/>
      <c r="I930" s="131"/>
      <c r="J930" s="131"/>
    </row>
    <row r="931" spans="1:10" x14ac:dyDescent="0.2">
      <c r="A931" s="131"/>
      <c r="B931" s="131"/>
      <c r="C931" s="131"/>
      <c r="D931" s="131"/>
      <c r="E931" s="131"/>
      <c r="F931" s="131"/>
      <c r="G931" s="131"/>
      <c r="H931" s="131"/>
      <c r="I931" s="131"/>
      <c r="J931" s="131"/>
    </row>
    <row r="932" spans="1:10" x14ac:dyDescent="0.2">
      <c r="A932" s="131"/>
      <c r="B932" s="131"/>
      <c r="C932" s="131"/>
      <c r="D932" s="131"/>
      <c r="E932" s="131"/>
      <c r="F932" s="131"/>
      <c r="G932" s="131"/>
      <c r="H932" s="131"/>
      <c r="I932" s="131"/>
      <c r="J932" s="131"/>
    </row>
    <row r="933" spans="1:10" x14ac:dyDescent="0.2">
      <c r="A933" s="131"/>
      <c r="B933" s="131"/>
      <c r="C933" s="131"/>
      <c r="D933" s="131"/>
      <c r="E933" s="131"/>
      <c r="F933" s="131"/>
      <c r="G933" s="131"/>
      <c r="H933" s="131"/>
      <c r="I933" s="131"/>
      <c r="J933" s="131"/>
    </row>
    <row r="934" spans="1:10" x14ac:dyDescent="0.2">
      <c r="A934" s="131"/>
      <c r="B934" s="131"/>
      <c r="C934" s="131"/>
      <c r="D934" s="131"/>
      <c r="E934" s="131"/>
      <c r="F934" s="131"/>
      <c r="G934" s="131"/>
      <c r="H934" s="131"/>
      <c r="I934" s="131"/>
      <c r="J934" s="131"/>
    </row>
    <row r="935" spans="1:10" x14ac:dyDescent="0.2">
      <c r="A935" s="131"/>
      <c r="B935" s="131"/>
      <c r="C935" s="131"/>
      <c r="D935" s="131"/>
      <c r="E935" s="131"/>
      <c r="F935" s="131"/>
      <c r="G935" s="131"/>
      <c r="H935" s="131"/>
      <c r="I935" s="131"/>
      <c r="J935" s="131"/>
    </row>
    <row r="936" spans="1:10" x14ac:dyDescent="0.2">
      <c r="A936" s="131"/>
      <c r="B936" s="131"/>
      <c r="C936" s="131"/>
      <c r="D936" s="131"/>
      <c r="E936" s="131"/>
      <c r="F936" s="131"/>
      <c r="G936" s="131"/>
      <c r="H936" s="131"/>
      <c r="I936" s="131"/>
      <c r="J936" s="131"/>
    </row>
    <row r="937" spans="1:10" x14ac:dyDescent="0.2">
      <c r="A937" s="131"/>
      <c r="B937" s="131"/>
      <c r="C937" s="131"/>
      <c r="D937" s="131"/>
      <c r="E937" s="131"/>
      <c r="F937" s="131"/>
      <c r="G937" s="131"/>
      <c r="H937" s="131"/>
      <c r="I937" s="131"/>
      <c r="J937" s="131"/>
    </row>
    <row r="938" spans="1:10" x14ac:dyDescent="0.2">
      <c r="A938" s="131"/>
      <c r="B938" s="131"/>
      <c r="C938" s="131"/>
      <c r="D938" s="131"/>
      <c r="E938" s="131"/>
      <c r="F938" s="131"/>
      <c r="G938" s="131"/>
      <c r="H938" s="131"/>
      <c r="I938" s="131"/>
      <c r="J938" s="131"/>
    </row>
    <row r="939" spans="1:10" x14ac:dyDescent="0.2">
      <c r="A939" s="131"/>
      <c r="B939" s="131"/>
      <c r="C939" s="131"/>
      <c r="D939" s="131"/>
      <c r="E939" s="131"/>
      <c r="F939" s="131"/>
      <c r="G939" s="131"/>
      <c r="H939" s="131"/>
      <c r="I939" s="131"/>
      <c r="J939" s="131"/>
    </row>
    <row r="940" spans="1:10" x14ac:dyDescent="0.2">
      <c r="A940" s="131"/>
      <c r="B940" s="131"/>
      <c r="C940" s="131"/>
      <c r="D940" s="131"/>
      <c r="E940" s="131"/>
      <c r="F940" s="131"/>
      <c r="G940" s="131"/>
      <c r="H940" s="131"/>
      <c r="I940" s="131"/>
      <c r="J940" s="131"/>
    </row>
  </sheetData>
  <mergeCells count="13">
    <mergeCell ref="C26:J26"/>
    <mergeCell ref="C27:J27"/>
    <mergeCell ref="C23:J23"/>
    <mergeCell ref="C25:J25"/>
    <mergeCell ref="B3:J3"/>
    <mergeCell ref="B4:J4"/>
    <mergeCell ref="B5:J5"/>
    <mergeCell ref="C19:J19"/>
    <mergeCell ref="C21:J21"/>
    <mergeCell ref="C18:J18"/>
    <mergeCell ref="C20:J20"/>
    <mergeCell ref="C22:J22"/>
    <mergeCell ref="C24:J24"/>
  </mergeCells>
  <pageMargins left="0.7" right="0.7" top="0.75" bottom="0.75" header="0.3" footer="0.3"/>
  <pageSetup paperSize="9" scale="1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xdr:col>
                    <xdr:colOff>19050</xdr:colOff>
                    <xdr:row>6</xdr:row>
                    <xdr:rowOff>133350</xdr:rowOff>
                  </from>
                  <to>
                    <xdr:col>3</xdr:col>
                    <xdr:colOff>990600</xdr:colOff>
                    <xdr:row>6</xdr:row>
                    <xdr:rowOff>438150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19050</xdr:colOff>
                    <xdr:row>6</xdr:row>
                    <xdr:rowOff>133350</xdr:rowOff>
                  </from>
                  <to>
                    <xdr:col>5</xdr:col>
                    <xdr:colOff>333375</xdr:colOff>
                    <xdr:row>6</xdr:row>
                    <xdr:rowOff>438150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19050</xdr:colOff>
                    <xdr:row>6</xdr:row>
                    <xdr:rowOff>133350</xdr:rowOff>
                  </from>
                  <to>
                    <xdr:col>6</xdr:col>
                    <xdr:colOff>19050</xdr:colOff>
                    <xdr:row>6</xdr:row>
                    <xdr:rowOff>438150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19050</xdr:colOff>
                    <xdr:row>6</xdr:row>
                    <xdr:rowOff>133350</xdr:rowOff>
                  </from>
                  <to>
                    <xdr:col>7</xdr:col>
                    <xdr:colOff>323850</xdr:colOff>
                    <xdr:row>6</xdr:row>
                    <xdr:rowOff>438150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19050</xdr:colOff>
                    <xdr:row>6</xdr:row>
                    <xdr:rowOff>133350</xdr:rowOff>
                  </from>
                  <to>
                    <xdr:col>7</xdr:col>
                    <xdr:colOff>1057275</xdr:colOff>
                    <xdr:row>6</xdr:row>
                    <xdr:rowOff>438150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19050</xdr:colOff>
                    <xdr:row>8</xdr:row>
                    <xdr:rowOff>228600</xdr:rowOff>
                  </from>
                  <to>
                    <xdr:col>3</xdr:col>
                    <xdr:colOff>990600</xdr:colOff>
                    <xdr:row>8</xdr:row>
                    <xdr:rowOff>552450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xdr:col>
                    <xdr:colOff>19050</xdr:colOff>
                    <xdr:row>8</xdr:row>
                    <xdr:rowOff>209550</xdr:rowOff>
                  </from>
                  <to>
                    <xdr:col>5</xdr:col>
                    <xdr:colOff>333375</xdr:colOff>
                    <xdr:row>8</xdr:row>
                    <xdr:rowOff>523875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19050</xdr:colOff>
                    <xdr:row>8</xdr:row>
                    <xdr:rowOff>209550</xdr:rowOff>
                  </from>
                  <to>
                    <xdr:col>6</xdr:col>
                    <xdr:colOff>19050</xdr:colOff>
                    <xdr:row>8</xdr:row>
                    <xdr:rowOff>514350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6</xdr:col>
                    <xdr:colOff>19050</xdr:colOff>
                    <xdr:row>8</xdr:row>
                    <xdr:rowOff>190500</xdr:rowOff>
                  </from>
                  <to>
                    <xdr:col>7</xdr:col>
                    <xdr:colOff>323850</xdr:colOff>
                    <xdr:row>8</xdr:row>
                    <xdr:rowOff>514350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7</xdr:col>
                    <xdr:colOff>19050</xdr:colOff>
                    <xdr:row>8</xdr:row>
                    <xdr:rowOff>180975</xdr:rowOff>
                  </from>
                  <to>
                    <xdr:col>7</xdr:col>
                    <xdr:colOff>1057275</xdr:colOff>
                    <xdr:row>8</xdr:row>
                    <xdr:rowOff>495300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3</xdr:col>
                    <xdr:colOff>19050</xdr:colOff>
                    <xdr:row>10</xdr:row>
                    <xdr:rowOff>95250</xdr:rowOff>
                  </from>
                  <to>
                    <xdr:col>3</xdr:col>
                    <xdr:colOff>990600</xdr:colOff>
                    <xdr:row>10</xdr:row>
                    <xdr:rowOff>400050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4</xdr:col>
                    <xdr:colOff>19050</xdr:colOff>
                    <xdr:row>10</xdr:row>
                    <xdr:rowOff>76200</xdr:rowOff>
                  </from>
                  <to>
                    <xdr:col>5</xdr:col>
                    <xdr:colOff>333375</xdr:colOff>
                    <xdr:row>10</xdr:row>
                    <xdr:rowOff>400050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19050</xdr:colOff>
                    <xdr:row>10</xdr:row>
                    <xdr:rowOff>76200</xdr:rowOff>
                  </from>
                  <to>
                    <xdr:col>6</xdr:col>
                    <xdr:colOff>19050</xdr:colOff>
                    <xdr:row>10</xdr:row>
                    <xdr:rowOff>400050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6</xdr:col>
                    <xdr:colOff>19050</xdr:colOff>
                    <xdr:row>10</xdr:row>
                    <xdr:rowOff>76200</xdr:rowOff>
                  </from>
                  <to>
                    <xdr:col>7</xdr:col>
                    <xdr:colOff>323850</xdr:colOff>
                    <xdr:row>10</xdr:row>
                    <xdr:rowOff>400050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7</xdr:col>
                    <xdr:colOff>19050</xdr:colOff>
                    <xdr:row>10</xdr:row>
                    <xdr:rowOff>76200</xdr:rowOff>
                  </from>
                  <to>
                    <xdr:col>7</xdr:col>
                    <xdr:colOff>1057275</xdr:colOff>
                    <xdr:row>10</xdr:row>
                    <xdr:rowOff>400050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19050</xdr:colOff>
                    <xdr:row>12</xdr:row>
                    <xdr:rowOff>95250</xdr:rowOff>
                  </from>
                  <to>
                    <xdr:col>3</xdr:col>
                    <xdr:colOff>990600</xdr:colOff>
                    <xdr:row>12</xdr:row>
                    <xdr:rowOff>409575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4</xdr:col>
                    <xdr:colOff>19050</xdr:colOff>
                    <xdr:row>12</xdr:row>
                    <xdr:rowOff>95250</xdr:rowOff>
                  </from>
                  <to>
                    <xdr:col>5</xdr:col>
                    <xdr:colOff>333375</xdr:colOff>
                    <xdr:row>12</xdr:row>
                    <xdr:rowOff>409575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19050</xdr:colOff>
                    <xdr:row>12</xdr:row>
                    <xdr:rowOff>76200</xdr:rowOff>
                  </from>
                  <to>
                    <xdr:col>6</xdr:col>
                    <xdr:colOff>19050</xdr:colOff>
                    <xdr:row>12</xdr:row>
                    <xdr:rowOff>400050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6</xdr:col>
                    <xdr:colOff>19050</xdr:colOff>
                    <xdr:row>12</xdr:row>
                    <xdr:rowOff>66675</xdr:rowOff>
                  </from>
                  <to>
                    <xdr:col>7</xdr:col>
                    <xdr:colOff>323850</xdr:colOff>
                    <xdr:row>12</xdr:row>
                    <xdr:rowOff>381000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7</xdr:col>
                    <xdr:colOff>19050</xdr:colOff>
                    <xdr:row>12</xdr:row>
                    <xdr:rowOff>57150</xdr:rowOff>
                  </from>
                  <to>
                    <xdr:col>7</xdr:col>
                    <xdr:colOff>1057275</xdr:colOff>
                    <xdr:row>12</xdr:row>
                    <xdr:rowOff>371475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3</xdr:col>
                    <xdr:colOff>19050</xdr:colOff>
                    <xdr:row>14</xdr:row>
                    <xdr:rowOff>95250</xdr:rowOff>
                  </from>
                  <to>
                    <xdr:col>3</xdr:col>
                    <xdr:colOff>990600</xdr:colOff>
                    <xdr:row>14</xdr:row>
                    <xdr:rowOff>400050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4</xdr:col>
                    <xdr:colOff>19050</xdr:colOff>
                    <xdr:row>14</xdr:row>
                    <xdr:rowOff>95250</xdr:rowOff>
                  </from>
                  <to>
                    <xdr:col>5</xdr:col>
                    <xdr:colOff>333375</xdr:colOff>
                    <xdr:row>14</xdr:row>
                    <xdr:rowOff>400050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5</xdr:col>
                    <xdr:colOff>19050</xdr:colOff>
                    <xdr:row>14</xdr:row>
                    <xdr:rowOff>76200</xdr:rowOff>
                  </from>
                  <to>
                    <xdr:col>6</xdr:col>
                    <xdr:colOff>19050</xdr:colOff>
                    <xdr:row>14</xdr:row>
                    <xdr:rowOff>400050</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6</xdr:col>
                    <xdr:colOff>19050</xdr:colOff>
                    <xdr:row>14</xdr:row>
                    <xdr:rowOff>66675</xdr:rowOff>
                  </from>
                  <to>
                    <xdr:col>7</xdr:col>
                    <xdr:colOff>323850</xdr:colOff>
                    <xdr:row>14</xdr:row>
                    <xdr:rowOff>381000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7</xdr:col>
                    <xdr:colOff>19050</xdr:colOff>
                    <xdr:row>14</xdr:row>
                    <xdr:rowOff>66675</xdr:rowOff>
                  </from>
                  <to>
                    <xdr:col>7</xdr:col>
                    <xdr:colOff>1057275</xdr:colOff>
                    <xdr:row>14</xdr:row>
                    <xdr:rowOff>381000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19050</xdr:colOff>
                    <xdr:row>16</xdr:row>
                    <xdr:rowOff>209550</xdr:rowOff>
                  </from>
                  <to>
                    <xdr:col>3</xdr:col>
                    <xdr:colOff>990600</xdr:colOff>
                    <xdr:row>16</xdr:row>
                    <xdr:rowOff>523875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4</xdr:col>
                    <xdr:colOff>19050</xdr:colOff>
                    <xdr:row>16</xdr:row>
                    <xdr:rowOff>190500</xdr:rowOff>
                  </from>
                  <to>
                    <xdr:col>5</xdr:col>
                    <xdr:colOff>333375</xdr:colOff>
                    <xdr:row>16</xdr:row>
                    <xdr:rowOff>514350</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5</xdr:col>
                    <xdr:colOff>19050</xdr:colOff>
                    <xdr:row>16</xdr:row>
                    <xdr:rowOff>190500</xdr:rowOff>
                  </from>
                  <to>
                    <xdr:col>6</xdr:col>
                    <xdr:colOff>19050</xdr:colOff>
                    <xdr:row>16</xdr:row>
                    <xdr:rowOff>514350</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6</xdr:col>
                    <xdr:colOff>19050</xdr:colOff>
                    <xdr:row>16</xdr:row>
                    <xdr:rowOff>180975</xdr:rowOff>
                  </from>
                  <to>
                    <xdr:col>7</xdr:col>
                    <xdr:colOff>323850</xdr:colOff>
                    <xdr:row>16</xdr:row>
                    <xdr:rowOff>495300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7</xdr:col>
                    <xdr:colOff>19050</xdr:colOff>
                    <xdr:row>16</xdr:row>
                    <xdr:rowOff>180975</xdr:rowOff>
                  </from>
                  <to>
                    <xdr:col>7</xdr:col>
                    <xdr:colOff>1057275</xdr:colOff>
                    <xdr:row>16</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931"/>
  <sheetViews>
    <sheetView topLeftCell="B2" zoomScale="90" zoomScaleNormal="90" zoomScalePageLayoutView="70" workbookViewId="0">
      <selection activeCell="B3" sqref="B3:D3"/>
    </sheetView>
  </sheetViews>
  <sheetFormatPr defaultColWidth="9.28515625" defaultRowHeight="12.75" x14ac:dyDescent="0.2"/>
  <cols>
    <col min="1" max="1" width="4.7109375" style="63" customWidth="1"/>
    <col min="2" max="2" width="50.7109375" style="44" customWidth="1"/>
    <col min="3" max="3" width="70.7109375" style="44" customWidth="1"/>
    <col min="4" max="4" width="74.7109375" style="44" customWidth="1"/>
    <col min="5" max="252" width="9.28515625" style="68"/>
    <col min="253" max="16384" width="9.28515625" style="44"/>
  </cols>
  <sheetData>
    <row r="1" spans="1:252" s="67" customFormat="1" ht="14.1" customHeight="1" thickBot="1" x14ac:dyDescent="0.25">
      <c r="A1" s="68"/>
      <c r="B1" s="69"/>
      <c r="C1" s="69"/>
      <c r="D1" s="74"/>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c r="IR1" s="68"/>
    </row>
    <row r="2" spans="1:252" s="43" customFormat="1" ht="80.099999999999994" customHeight="1" x14ac:dyDescent="0.2">
      <c r="A2" s="66"/>
      <c r="B2" s="298"/>
      <c r="C2" s="299"/>
      <c r="D2" s="300"/>
      <c r="E2" s="79"/>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c r="IR2" s="75"/>
    </row>
    <row r="3" spans="1:252" ht="40.15" customHeight="1" x14ac:dyDescent="0.2">
      <c r="B3" s="271" t="s">
        <v>262</v>
      </c>
      <c r="C3" s="272"/>
      <c r="D3" s="273"/>
      <c r="E3" s="80"/>
    </row>
    <row r="4" spans="1:252" ht="109.5" customHeight="1" x14ac:dyDescent="0.2">
      <c r="B4" s="70" t="s">
        <v>11</v>
      </c>
      <c r="C4" s="59" t="s">
        <v>12</v>
      </c>
      <c r="D4" s="71" t="s">
        <v>13</v>
      </c>
      <c r="E4" s="80"/>
    </row>
    <row r="5" spans="1:252" s="45" customFormat="1" ht="60.75" customHeight="1" x14ac:dyDescent="0.25">
      <c r="A5" s="64"/>
      <c r="B5" s="301" t="s">
        <v>14</v>
      </c>
      <c r="C5" s="304" t="s">
        <v>15</v>
      </c>
      <c r="D5" s="305"/>
      <c r="E5" s="81"/>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c r="IR5" s="76"/>
    </row>
    <row r="6" spans="1:252" s="45" customFormat="1" ht="46.5" customHeight="1" x14ac:dyDescent="0.25">
      <c r="A6" s="64"/>
      <c r="B6" s="302"/>
      <c r="C6" s="306" t="s">
        <v>16</v>
      </c>
      <c r="D6" s="307"/>
      <c r="E6" s="81"/>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row>
    <row r="7" spans="1:252" s="45" customFormat="1" ht="33.75" customHeight="1" x14ac:dyDescent="0.25">
      <c r="A7" s="64"/>
      <c r="B7" s="302"/>
      <c r="C7" s="306" t="s">
        <v>17</v>
      </c>
      <c r="D7" s="307"/>
      <c r="E7" s="81"/>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c r="IR7" s="76"/>
    </row>
    <row r="8" spans="1:252" s="45" customFormat="1" ht="42.75" customHeight="1" x14ac:dyDescent="0.25">
      <c r="A8" s="64"/>
      <c r="B8" s="302"/>
      <c r="C8" s="296" t="s">
        <v>263</v>
      </c>
      <c r="D8" s="297"/>
      <c r="E8" s="81"/>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c r="IR8" s="76"/>
    </row>
    <row r="9" spans="1:252" s="45" customFormat="1" ht="39" customHeight="1" x14ac:dyDescent="0.25">
      <c r="A9" s="64"/>
      <c r="B9" s="302"/>
      <c r="C9" s="296" t="s">
        <v>264</v>
      </c>
      <c r="D9" s="297"/>
      <c r="E9" s="81"/>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c r="IR9" s="76"/>
    </row>
    <row r="10" spans="1:252" s="45" customFormat="1" ht="39" customHeight="1" x14ac:dyDescent="0.25">
      <c r="A10" s="64"/>
      <c r="B10" s="302"/>
      <c r="C10" s="296" t="s">
        <v>265</v>
      </c>
      <c r="D10" s="297"/>
      <c r="E10" s="81"/>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row>
    <row r="11" spans="1:252" s="45" customFormat="1" ht="84" customHeight="1" x14ac:dyDescent="0.25">
      <c r="A11" s="64"/>
      <c r="B11" s="302"/>
      <c r="C11" s="296" t="s">
        <v>18</v>
      </c>
      <c r="D11" s="297"/>
      <c r="E11" s="81"/>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c r="IR11" s="76"/>
    </row>
    <row r="12" spans="1:252" s="45" customFormat="1" ht="33" customHeight="1" x14ac:dyDescent="0.25">
      <c r="A12" s="64"/>
      <c r="B12" s="302"/>
      <c r="C12" s="308" t="s">
        <v>19</v>
      </c>
      <c r="D12" s="309"/>
      <c r="E12" s="81"/>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c r="IR12" s="76"/>
    </row>
    <row r="13" spans="1:252" s="46" customFormat="1" ht="39" customHeight="1" x14ac:dyDescent="0.25">
      <c r="A13" s="65"/>
      <c r="B13" s="303"/>
      <c r="C13" s="290" t="s">
        <v>20</v>
      </c>
      <c r="D13" s="291"/>
      <c r="E13" s="82"/>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row>
    <row r="14" spans="1:252" ht="28.5" customHeight="1" x14ac:dyDescent="0.2">
      <c r="B14" s="72" t="s">
        <v>21</v>
      </c>
      <c r="C14" s="292" t="s">
        <v>22</v>
      </c>
      <c r="D14" s="293"/>
      <c r="E14" s="80"/>
    </row>
    <row r="15" spans="1:252" ht="27.75" customHeight="1" x14ac:dyDescent="0.2">
      <c r="B15" s="72" t="s">
        <v>23</v>
      </c>
      <c r="C15" s="292" t="s">
        <v>24</v>
      </c>
      <c r="D15" s="293"/>
      <c r="E15" s="80"/>
    </row>
    <row r="16" spans="1:252" ht="91.5" customHeight="1" thickBot="1" x14ac:dyDescent="0.25">
      <c r="A16" s="78"/>
      <c r="B16" s="73" t="s">
        <v>25</v>
      </c>
      <c r="C16" s="294" t="s">
        <v>26</v>
      </c>
      <c r="D16" s="295"/>
      <c r="E16" s="83"/>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c r="IN16" s="69"/>
      <c r="IO16" s="69"/>
      <c r="IP16" s="69"/>
      <c r="IQ16" s="69"/>
      <c r="IR16" s="69"/>
    </row>
    <row r="17" spans="2:4" s="68" customFormat="1" ht="40.15" customHeight="1" x14ac:dyDescent="0.2">
      <c r="B17" s="84"/>
      <c r="C17" s="289"/>
      <c r="D17" s="289"/>
    </row>
    <row r="18" spans="2:4" s="68" customFormat="1" x14ac:dyDescent="0.2"/>
    <row r="19" spans="2:4" s="68" customFormat="1" x14ac:dyDescent="0.2"/>
    <row r="20" spans="2:4" s="68" customFormat="1" x14ac:dyDescent="0.2"/>
    <row r="21" spans="2:4" s="68" customFormat="1" x14ac:dyDescent="0.2"/>
    <row r="22" spans="2:4" s="68" customFormat="1" x14ac:dyDescent="0.2"/>
    <row r="23" spans="2:4" s="68" customFormat="1" x14ac:dyDescent="0.2"/>
    <row r="24" spans="2:4" s="68" customFormat="1" x14ac:dyDescent="0.2"/>
    <row r="25" spans="2:4" s="68" customFormat="1" x14ac:dyDescent="0.2"/>
    <row r="26" spans="2:4" s="68" customFormat="1" x14ac:dyDescent="0.2"/>
    <row r="27" spans="2:4" s="68" customFormat="1" x14ac:dyDescent="0.2"/>
    <row r="28" spans="2:4" s="68" customFormat="1" x14ac:dyDescent="0.2"/>
    <row r="29" spans="2:4" s="68" customFormat="1" x14ac:dyDescent="0.2"/>
    <row r="30" spans="2:4" s="68" customFormat="1" x14ac:dyDescent="0.2"/>
    <row r="31" spans="2:4" s="68" customFormat="1" x14ac:dyDescent="0.2"/>
    <row r="32" spans="2:4" s="68" customFormat="1" x14ac:dyDescent="0.2"/>
    <row r="33" s="68" customFormat="1" x14ac:dyDescent="0.2"/>
    <row r="34" s="68" customFormat="1" x14ac:dyDescent="0.2"/>
    <row r="35" s="68" customFormat="1" x14ac:dyDescent="0.2"/>
    <row r="36" s="68" customFormat="1" x14ac:dyDescent="0.2"/>
    <row r="37" s="68" customFormat="1" x14ac:dyDescent="0.2"/>
    <row r="38" s="68" customFormat="1" x14ac:dyDescent="0.2"/>
    <row r="39" s="68" customFormat="1" x14ac:dyDescent="0.2"/>
    <row r="40" s="68" customFormat="1" x14ac:dyDescent="0.2"/>
    <row r="41" s="68" customFormat="1" x14ac:dyDescent="0.2"/>
    <row r="42" s="68" customFormat="1" x14ac:dyDescent="0.2"/>
    <row r="43" s="68" customFormat="1" x14ac:dyDescent="0.2"/>
    <row r="44" s="68" customFormat="1" x14ac:dyDescent="0.2"/>
    <row r="45" s="68" customFormat="1" x14ac:dyDescent="0.2"/>
    <row r="46" s="68" customFormat="1" x14ac:dyDescent="0.2"/>
    <row r="47" s="68" customFormat="1" x14ac:dyDescent="0.2"/>
    <row r="48" s="68" customFormat="1" x14ac:dyDescent="0.2"/>
    <row r="49" s="68" customFormat="1" x14ac:dyDescent="0.2"/>
    <row r="50" s="68" customFormat="1" x14ac:dyDescent="0.2"/>
    <row r="51" s="68" customFormat="1" x14ac:dyDescent="0.2"/>
    <row r="52" s="68" customFormat="1" x14ac:dyDescent="0.2"/>
    <row r="53" s="68" customFormat="1" x14ac:dyDescent="0.2"/>
    <row r="54" s="68" customFormat="1" x14ac:dyDescent="0.2"/>
    <row r="55" s="68" customFormat="1" x14ac:dyDescent="0.2"/>
    <row r="56" s="68" customFormat="1" x14ac:dyDescent="0.2"/>
    <row r="57" s="68" customFormat="1" x14ac:dyDescent="0.2"/>
    <row r="58" s="68" customFormat="1" x14ac:dyDescent="0.2"/>
    <row r="59" s="68" customFormat="1" x14ac:dyDescent="0.2"/>
    <row r="60" s="68" customFormat="1" x14ac:dyDescent="0.2"/>
    <row r="61" s="68" customFormat="1" x14ac:dyDescent="0.2"/>
    <row r="62" s="68" customFormat="1" x14ac:dyDescent="0.2"/>
    <row r="63" s="68" customFormat="1" x14ac:dyDescent="0.2"/>
    <row r="64" s="68" customFormat="1" x14ac:dyDescent="0.2"/>
    <row r="65" s="68" customFormat="1" x14ac:dyDescent="0.2"/>
    <row r="66" s="68" customFormat="1" x14ac:dyDescent="0.2"/>
    <row r="67" s="68" customFormat="1" x14ac:dyDescent="0.2"/>
    <row r="68" s="68" customFormat="1" x14ac:dyDescent="0.2"/>
    <row r="69" s="68" customFormat="1" x14ac:dyDescent="0.2"/>
    <row r="70" s="68" customFormat="1" x14ac:dyDescent="0.2"/>
    <row r="71" s="68" customFormat="1" x14ac:dyDescent="0.2"/>
    <row r="72" s="68" customFormat="1" x14ac:dyDescent="0.2"/>
    <row r="73" s="68" customFormat="1" x14ac:dyDescent="0.2"/>
    <row r="74" s="68" customFormat="1" x14ac:dyDescent="0.2"/>
    <row r="75" s="68" customFormat="1" x14ac:dyDescent="0.2"/>
    <row r="76" s="68" customFormat="1" x14ac:dyDescent="0.2"/>
    <row r="77" s="68" customFormat="1" x14ac:dyDescent="0.2"/>
    <row r="78" s="68" customFormat="1" x14ac:dyDescent="0.2"/>
    <row r="79" s="68" customFormat="1" x14ac:dyDescent="0.2"/>
    <row r="80" s="68" customFormat="1" x14ac:dyDescent="0.2"/>
    <row r="81" s="68" customFormat="1" x14ac:dyDescent="0.2"/>
    <row r="82" s="68" customFormat="1" x14ac:dyDescent="0.2"/>
    <row r="83" s="68" customFormat="1" x14ac:dyDescent="0.2"/>
    <row r="84" s="68" customFormat="1" x14ac:dyDescent="0.2"/>
    <row r="85" s="68" customFormat="1" x14ac:dyDescent="0.2"/>
    <row r="86" s="68" customFormat="1" x14ac:dyDescent="0.2"/>
    <row r="87" s="68" customFormat="1" x14ac:dyDescent="0.2"/>
    <row r="88" s="68" customFormat="1" x14ac:dyDescent="0.2"/>
    <row r="89" s="68" customFormat="1" x14ac:dyDescent="0.2"/>
    <row r="90" s="68" customFormat="1" x14ac:dyDescent="0.2"/>
    <row r="91" s="68" customFormat="1" x14ac:dyDescent="0.2"/>
    <row r="92" s="68" customFormat="1" x14ac:dyDescent="0.2"/>
    <row r="93" s="68" customFormat="1" x14ac:dyDescent="0.2"/>
    <row r="94" s="68" customFormat="1" x14ac:dyDescent="0.2"/>
    <row r="95" s="68" customFormat="1" x14ac:dyDescent="0.2"/>
    <row r="96" s="68" customFormat="1" x14ac:dyDescent="0.2"/>
    <row r="97" s="68" customFormat="1" x14ac:dyDescent="0.2"/>
    <row r="98" s="68" customFormat="1" x14ac:dyDescent="0.2"/>
    <row r="99" s="68" customFormat="1" x14ac:dyDescent="0.2"/>
    <row r="100" s="68" customFormat="1" x14ac:dyDescent="0.2"/>
    <row r="101" s="68" customFormat="1" x14ac:dyDescent="0.2"/>
    <row r="102" s="68" customFormat="1" x14ac:dyDescent="0.2"/>
    <row r="103" s="68" customFormat="1" x14ac:dyDescent="0.2"/>
    <row r="104" s="68" customFormat="1" x14ac:dyDescent="0.2"/>
    <row r="105" s="68" customFormat="1" x14ac:dyDescent="0.2"/>
    <row r="106" s="68" customFormat="1" x14ac:dyDescent="0.2"/>
    <row r="107" s="68" customFormat="1" x14ac:dyDescent="0.2"/>
    <row r="108" s="68" customFormat="1" x14ac:dyDescent="0.2"/>
    <row r="109" s="68" customFormat="1" x14ac:dyDescent="0.2"/>
    <row r="110" s="68" customFormat="1" x14ac:dyDescent="0.2"/>
    <row r="111" s="68" customFormat="1" x14ac:dyDescent="0.2"/>
    <row r="112" s="68" customFormat="1" x14ac:dyDescent="0.2"/>
    <row r="113" s="68" customFormat="1" x14ac:dyDescent="0.2"/>
    <row r="114" s="68" customFormat="1" x14ac:dyDescent="0.2"/>
    <row r="115" s="68" customFormat="1" x14ac:dyDescent="0.2"/>
    <row r="116" s="68" customFormat="1" x14ac:dyDescent="0.2"/>
    <row r="117" s="68" customFormat="1" x14ac:dyDescent="0.2"/>
    <row r="118" s="68" customFormat="1" x14ac:dyDescent="0.2"/>
    <row r="119" s="68" customFormat="1" x14ac:dyDescent="0.2"/>
    <row r="120" s="68" customFormat="1" x14ac:dyDescent="0.2"/>
    <row r="121" s="68" customFormat="1" x14ac:dyDescent="0.2"/>
    <row r="122" s="68" customFormat="1" x14ac:dyDescent="0.2"/>
    <row r="123" s="68" customFormat="1" x14ac:dyDescent="0.2"/>
    <row r="124" s="68" customFormat="1" x14ac:dyDescent="0.2"/>
    <row r="125" s="68" customFormat="1" x14ac:dyDescent="0.2"/>
    <row r="126" s="68" customFormat="1" x14ac:dyDescent="0.2"/>
    <row r="127" s="68" customFormat="1" x14ac:dyDescent="0.2"/>
    <row r="128" s="68" customFormat="1" x14ac:dyDescent="0.2"/>
    <row r="129" s="68" customFormat="1" x14ac:dyDescent="0.2"/>
    <row r="130" s="68" customFormat="1" x14ac:dyDescent="0.2"/>
    <row r="131" s="68" customFormat="1" x14ac:dyDescent="0.2"/>
    <row r="132" s="68" customFormat="1" x14ac:dyDescent="0.2"/>
    <row r="133" s="68" customFormat="1" x14ac:dyDescent="0.2"/>
    <row r="134" s="68" customFormat="1" x14ac:dyDescent="0.2"/>
    <row r="135" s="68" customFormat="1" x14ac:dyDescent="0.2"/>
    <row r="136" s="68" customFormat="1" x14ac:dyDescent="0.2"/>
    <row r="137" s="68" customFormat="1" x14ac:dyDescent="0.2"/>
    <row r="138" s="68" customFormat="1" x14ac:dyDescent="0.2"/>
    <row r="139" s="68" customFormat="1" x14ac:dyDescent="0.2"/>
    <row r="140" s="68" customFormat="1" x14ac:dyDescent="0.2"/>
    <row r="141" s="68" customFormat="1" x14ac:dyDescent="0.2"/>
    <row r="142" s="68" customFormat="1" x14ac:dyDescent="0.2"/>
    <row r="143" s="68" customFormat="1" x14ac:dyDescent="0.2"/>
    <row r="144" s="68" customFormat="1" x14ac:dyDescent="0.2"/>
    <row r="145" s="68" customFormat="1" x14ac:dyDescent="0.2"/>
    <row r="146" s="68" customFormat="1" x14ac:dyDescent="0.2"/>
    <row r="147" s="68" customFormat="1" x14ac:dyDescent="0.2"/>
    <row r="148" s="68" customFormat="1" x14ac:dyDescent="0.2"/>
    <row r="149" s="68" customFormat="1" x14ac:dyDescent="0.2"/>
    <row r="150" s="68" customFormat="1" x14ac:dyDescent="0.2"/>
    <row r="151" s="68" customFormat="1" x14ac:dyDescent="0.2"/>
    <row r="152" s="68" customFormat="1" x14ac:dyDescent="0.2"/>
    <row r="153" s="68" customFormat="1" x14ac:dyDescent="0.2"/>
    <row r="154" s="68" customFormat="1" x14ac:dyDescent="0.2"/>
    <row r="155" s="68" customFormat="1" x14ac:dyDescent="0.2"/>
    <row r="156" s="68" customFormat="1" x14ac:dyDescent="0.2"/>
    <row r="157" s="68" customFormat="1" x14ac:dyDescent="0.2"/>
    <row r="158" s="68" customFormat="1" x14ac:dyDescent="0.2"/>
    <row r="159" s="68" customFormat="1" x14ac:dyDescent="0.2"/>
    <row r="160" s="68" customFormat="1" x14ac:dyDescent="0.2"/>
    <row r="161" s="68" customFormat="1" x14ac:dyDescent="0.2"/>
    <row r="162" s="68" customFormat="1" x14ac:dyDescent="0.2"/>
    <row r="163" s="68" customFormat="1" x14ac:dyDescent="0.2"/>
    <row r="164" s="68" customFormat="1" x14ac:dyDescent="0.2"/>
    <row r="165" s="68" customFormat="1" x14ac:dyDescent="0.2"/>
    <row r="166" s="68" customFormat="1" x14ac:dyDescent="0.2"/>
    <row r="167" s="68" customFormat="1" x14ac:dyDescent="0.2"/>
    <row r="168" s="68" customFormat="1" x14ac:dyDescent="0.2"/>
    <row r="169" s="68" customFormat="1" x14ac:dyDescent="0.2"/>
    <row r="170" s="68" customFormat="1" x14ac:dyDescent="0.2"/>
    <row r="171" s="68" customFormat="1" x14ac:dyDescent="0.2"/>
    <row r="172" s="68" customFormat="1" x14ac:dyDescent="0.2"/>
    <row r="173" s="68" customFormat="1" x14ac:dyDescent="0.2"/>
    <row r="174" s="68" customFormat="1" x14ac:dyDescent="0.2"/>
    <row r="175" s="68" customFormat="1" x14ac:dyDescent="0.2"/>
    <row r="176" s="68" customFormat="1" x14ac:dyDescent="0.2"/>
    <row r="177" s="68" customFormat="1" x14ac:dyDescent="0.2"/>
    <row r="178" s="68" customFormat="1" x14ac:dyDescent="0.2"/>
    <row r="179" s="68" customFormat="1" x14ac:dyDescent="0.2"/>
    <row r="180" s="68" customFormat="1" x14ac:dyDescent="0.2"/>
    <row r="181" s="68" customFormat="1" x14ac:dyDescent="0.2"/>
    <row r="182" s="68" customFormat="1" x14ac:dyDescent="0.2"/>
    <row r="183" s="68" customFormat="1" x14ac:dyDescent="0.2"/>
    <row r="184" s="68" customFormat="1" x14ac:dyDescent="0.2"/>
    <row r="185" s="68" customFormat="1" x14ac:dyDescent="0.2"/>
    <row r="186" s="68" customFormat="1" x14ac:dyDescent="0.2"/>
    <row r="187" s="68" customFormat="1" x14ac:dyDescent="0.2"/>
    <row r="188" s="68" customFormat="1" x14ac:dyDescent="0.2"/>
    <row r="189" s="68" customFormat="1" x14ac:dyDescent="0.2"/>
    <row r="190" s="68" customFormat="1" x14ac:dyDescent="0.2"/>
    <row r="191" s="68" customFormat="1" x14ac:dyDescent="0.2"/>
    <row r="192" s="68" customFormat="1" x14ac:dyDescent="0.2"/>
    <row r="193" s="68" customFormat="1" x14ac:dyDescent="0.2"/>
    <row r="194" s="68" customFormat="1" x14ac:dyDescent="0.2"/>
    <row r="195" s="68" customFormat="1" x14ac:dyDescent="0.2"/>
    <row r="196" s="68" customFormat="1" x14ac:dyDescent="0.2"/>
    <row r="197" s="68" customFormat="1" x14ac:dyDescent="0.2"/>
    <row r="198" s="68" customFormat="1" x14ac:dyDescent="0.2"/>
    <row r="199" s="68" customFormat="1" x14ac:dyDescent="0.2"/>
    <row r="200" s="68" customFormat="1" x14ac:dyDescent="0.2"/>
    <row r="201" s="68" customFormat="1" x14ac:dyDescent="0.2"/>
    <row r="202" s="68" customFormat="1" x14ac:dyDescent="0.2"/>
    <row r="203" s="68" customFormat="1" x14ac:dyDescent="0.2"/>
    <row r="204" s="68" customFormat="1" x14ac:dyDescent="0.2"/>
    <row r="205" s="68" customFormat="1" x14ac:dyDescent="0.2"/>
    <row r="206" s="68" customFormat="1" x14ac:dyDescent="0.2"/>
    <row r="207" s="68" customFormat="1" x14ac:dyDescent="0.2"/>
    <row r="208" s="68" customFormat="1" x14ac:dyDescent="0.2"/>
    <row r="209" s="68" customFormat="1" x14ac:dyDescent="0.2"/>
    <row r="210" s="68" customFormat="1" x14ac:dyDescent="0.2"/>
    <row r="211" s="68" customFormat="1" x14ac:dyDescent="0.2"/>
    <row r="212" s="68" customFormat="1" x14ac:dyDescent="0.2"/>
    <row r="213" s="68" customFormat="1" x14ac:dyDescent="0.2"/>
    <row r="214" s="68" customFormat="1" x14ac:dyDescent="0.2"/>
    <row r="215" s="68" customFormat="1" x14ac:dyDescent="0.2"/>
    <row r="216" s="68" customFormat="1" x14ac:dyDescent="0.2"/>
    <row r="217" s="68" customFormat="1" x14ac:dyDescent="0.2"/>
    <row r="218" s="68" customFormat="1" x14ac:dyDescent="0.2"/>
    <row r="219" s="68" customFormat="1" x14ac:dyDescent="0.2"/>
    <row r="220" s="68" customFormat="1" x14ac:dyDescent="0.2"/>
    <row r="221" s="68" customFormat="1" x14ac:dyDescent="0.2"/>
    <row r="222" s="68" customFormat="1" x14ac:dyDescent="0.2"/>
    <row r="223" s="68" customFormat="1" x14ac:dyDescent="0.2"/>
    <row r="224" s="68" customFormat="1" x14ac:dyDescent="0.2"/>
    <row r="225" s="68" customFormat="1" x14ac:dyDescent="0.2"/>
    <row r="226" s="68" customFormat="1" x14ac:dyDescent="0.2"/>
    <row r="227" s="68" customFormat="1" x14ac:dyDescent="0.2"/>
    <row r="228" s="68" customFormat="1" x14ac:dyDescent="0.2"/>
    <row r="229" s="68" customFormat="1" x14ac:dyDescent="0.2"/>
    <row r="230" s="68" customFormat="1" x14ac:dyDescent="0.2"/>
    <row r="231" s="68" customFormat="1" x14ac:dyDescent="0.2"/>
    <row r="232" s="68" customFormat="1" x14ac:dyDescent="0.2"/>
    <row r="233" s="68" customFormat="1" x14ac:dyDescent="0.2"/>
    <row r="234" s="68" customFormat="1" x14ac:dyDescent="0.2"/>
    <row r="235" s="68" customFormat="1" x14ac:dyDescent="0.2"/>
    <row r="236" s="68" customFormat="1" x14ac:dyDescent="0.2"/>
    <row r="237" s="68" customFormat="1" x14ac:dyDescent="0.2"/>
    <row r="238" s="68" customFormat="1" x14ac:dyDescent="0.2"/>
    <row r="239" s="68" customFormat="1" x14ac:dyDescent="0.2"/>
    <row r="240" s="68" customFormat="1" x14ac:dyDescent="0.2"/>
    <row r="241" s="68" customFormat="1" x14ac:dyDescent="0.2"/>
    <row r="242" s="68" customFormat="1" x14ac:dyDescent="0.2"/>
    <row r="243" s="68" customFormat="1" x14ac:dyDescent="0.2"/>
    <row r="244" s="68" customFormat="1" x14ac:dyDescent="0.2"/>
    <row r="245" s="68" customFormat="1" x14ac:dyDescent="0.2"/>
    <row r="246" s="68" customFormat="1" x14ac:dyDescent="0.2"/>
    <row r="247" s="68" customFormat="1" x14ac:dyDescent="0.2"/>
    <row r="248" s="68" customFormat="1" x14ac:dyDescent="0.2"/>
    <row r="249" s="68" customFormat="1" x14ac:dyDescent="0.2"/>
    <row r="250" s="68" customFormat="1" x14ac:dyDescent="0.2"/>
    <row r="251" s="68" customFormat="1" x14ac:dyDescent="0.2"/>
    <row r="252" s="68" customFormat="1" x14ac:dyDescent="0.2"/>
    <row r="253" s="68" customFormat="1" x14ac:dyDescent="0.2"/>
    <row r="254" s="68" customFormat="1" x14ac:dyDescent="0.2"/>
    <row r="255" s="68" customFormat="1" x14ac:dyDescent="0.2"/>
    <row r="256" s="68" customFormat="1" x14ac:dyDescent="0.2"/>
    <row r="257" s="68" customFormat="1" x14ac:dyDescent="0.2"/>
    <row r="258" s="68" customFormat="1" x14ac:dyDescent="0.2"/>
    <row r="259" s="68" customFormat="1" x14ac:dyDescent="0.2"/>
    <row r="260" s="68" customFormat="1" x14ac:dyDescent="0.2"/>
    <row r="261" s="68" customFormat="1" x14ac:dyDescent="0.2"/>
    <row r="262" s="68" customFormat="1" x14ac:dyDescent="0.2"/>
    <row r="263" s="68" customFormat="1" x14ac:dyDescent="0.2"/>
    <row r="264" s="68" customFormat="1" x14ac:dyDescent="0.2"/>
    <row r="265" s="68" customFormat="1" x14ac:dyDescent="0.2"/>
    <row r="266" s="68" customFormat="1" x14ac:dyDescent="0.2"/>
    <row r="267" s="68" customFormat="1" x14ac:dyDescent="0.2"/>
    <row r="268" s="68" customFormat="1" x14ac:dyDescent="0.2"/>
    <row r="269" s="68" customFormat="1" x14ac:dyDescent="0.2"/>
    <row r="270" s="68" customFormat="1" x14ac:dyDescent="0.2"/>
    <row r="271" s="68" customFormat="1" x14ac:dyDescent="0.2"/>
    <row r="272" s="68" customFormat="1" x14ac:dyDescent="0.2"/>
    <row r="273" s="68" customFormat="1" x14ac:dyDescent="0.2"/>
    <row r="274" s="68" customFormat="1" x14ac:dyDescent="0.2"/>
    <row r="275" s="68" customFormat="1" x14ac:dyDescent="0.2"/>
    <row r="276" s="68" customFormat="1" x14ac:dyDescent="0.2"/>
    <row r="277" s="68" customFormat="1" x14ac:dyDescent="0.2"/>
    <row r="278" s="68" customFormat="1" x14ac:dyDescent="0.2"/>
    <row r="279" s="68" customFormat="1" x14ac:dyDescent="0.2"/>
    <row r="280" s="68" customFormat="1" x14ac:dyDescent="0.2"/>
    <row r="281" s="68" customFormat="1" x14ac:dyDescent="0.2"/>
    <row r="282" s="68" customFormat="1" x14ac:dyDescent="0.2"/>
    <row r="283" s="68" customFormat="1" x14ac:dyDescent="0.2"/>
    <row r="284" s="68" customFormat="1" x14ac:dyDescent="0.2"/>
    <row r="285" s="68" customFormat="1" x14ac:dyDescent="0.2"/>
    <row r="286" s="68" customFormat="1" x14ac:dyDescent="0.2"/>
    <row r="287" s="68" customFormat="1" x14ac:dyDescent="0.2"/>
    <row r="288" s="68" customFormat="1" x14ac:dyDescent="0.2"/>
    <row r="289" s="68" customFormat="1" x14ac:dyDescent="0.2"/>
    <row r="290" s="68" customFormat="1" x14ac:dyDescent="0.2"/>
    <row r="291" s="68" customFormat="1" x14ac:dyDescent="0.2"/>
    <row r="292" s="68" customFormat="1" x14ac:dyDescent="0.2"/>
    <row r="293" s="68" customFormat="1" x14ac:dyDescent="0.2"/>
    <row r="294" s="68" customFormat="1" x14ac:dyDescent="0.2"/>
    <row r="295" s="68" customFormat="1" x14ac:dyDescent="0.2"/>
    <row r="296" s="68" customFormat="1" x14ac:dyDescent="0.2"/>
    <row r="297" s="68" customFormat="1" x14ac:dyDescent="0.2"/>
    <row r="298" s="68" customFormat="1" x14ac:dyDescent="0.2"/>
    <row r="299" s="68" customFormat="1" x14ac:dyDescent="0.2"/>
    <row r="300" s="68" customFormat="1" x14ac:dyDescent="0.2"/>
    <row r="301" s="68" customFormat="1" x14ac:dyDescent="0.2"/>
    <row r="302" s="68" customFormat="1" x14ac:dyDescent="0.2"/>
    <row r="303" s="68" customFormat="1" x14ac:dyDescent="0.2"/>
    <row r="304" s="68" customFormat="1" x14ac:dyDescent="0.2"/>
    <row r="305" s="68" customFormat="1" x14ac:dyDescent="0.2"/>
    <row r="306" s="68" customFormat="1" x14ac:dyDescent="0.2"/>
    <row r="307" s="68" customFormat="1" x14ac:dyDescent="0.2"/>
    <row r="308" s="68" customFormat="1" x14ac:dyDescent="0.2"/>
    <row r="309" s="68" customFormat="1" x14ac:dyDescent="0.2"/>
    <row r="310" s="68" customFormat="1" x14ac:dyDescent="0.2"/>
    <row r="311" s="68" customFormat="1" x14ac:dyDescent="0.2"/>
    <row r="312" s="68" customFormat="1" x14ac:dyDescent="0.2"/>
    <row r="313" s="68" customFormat="1" x14ac:dyDescent="0.2"/>
    <row r="314" s="68" customFormat="1" x14ac:dyDescent="0.2"/>
    <row r="315" s="68" customFormat="1" x14ac:dyDescent="0.2"/>
    <row r="316" s="68" customFormat="1" x14ac:dyDescent="0.2"/>
    <row r="317" s="68" customFormat="1" x14ac:dyDescent="0.2"/>
    <row r="318" s="68" customFormat="1" x14ac:dyDescent="0.2"/>
    <row r="319" s="68" customFormat="1" x14ac:dyDescent="0.2"/>
    <row r="320" s="68" customFormat="1" x14ac:dyDescent="0.2"/>
    <row r="321" s="68" customFormat="1" x14ac:dyDescent="0.2"/>
    <row r="322" s="68" customFormat="1" x14ac:dyDescent="0.2"/>
    <row r="323" s="68" customFormat="1" x14ac:dyDescent="0.2"/>
    <row r="324" s="68" customFormat="1" x14ac:dyDescent="0.2"/>
    <row r="325" s="68" customFormat="1" x14ac:dyDescent="0.2"/>
    <row r="326" s="68" customFormat="1" x14ac:dyDescent="0.2"/>
    <row r="327" s="68" customFormat="1" x14ac:dyDescent="0.2"/>
    <row r="328" s="68" customFormat="1" x14ac:dyDescent="0.2"/>
    <row r="329" s="68" customFormat="1" x14ac:dyDescent="0.2"/>
    <row r="330" s="68" customFormat="1" x14ac:dyDescent="0.2"/>
    <row r="331" s="68" customFormat="1" x14ac:dyDescent="0.2"/>
    <row r="332" s="68" customFormat="1" x14ac:dyDescent="0.2"/>
    <row r="333" s="68" customFormat="1" x14ac:dyDescent="0.2"/>
    <row r="334" s="68" customFormat="1" x14ac:dyDescent="0.2"/>
    <row r="335" s="68" customFormat="1" x14ac:dyDescent="0.2"/>
    <row r="336" s="68" customFormat="1" x14ac:dyDescent="0.2"/>
    <row r="337" s="68" customFormat="1" x14ac:dyDescent="0.2"/>
    <row r="338" s="68" customFormat="1" x14ac:dyDescent="0.2"/>
    <row r="339" s="68" customFormat="1" x14ac:dyDescent="0.2"/>
    <row r="340" s="68" customFormat="1" x14ac:dyDescent="0.2"/>
    <row r="341" s="68" customFormat="1" x14ac:dyDescent="0.2"/>
    <row r="342" s="68" customFormat="1" x14ac:dyDescent="0.2"/>
    <row r="343" s="68" customFormat="1" x14ac:dyDescent="0.2"/>
    <row r="344" s="68" customFormat="1" x14ac:dyDescent="0.2"/>
    <row r="345" s="68" customFormat="1" x14ac:dyDescent="0.2"/>
    <row r="346" s="68" customFormat="1" x14ac:dyDescent="0.2"/>
    <row r="347" s="68" customFormat="1" x14ac:dyDescent="0.2"/>
    <row r="348" s="68" customFormat="1" x14ac:dyDescent="0.2"/>
    <row r="349" s="68" customFormat="1" x14ac:dyDescent="0.2"/>
    <row r="350" s="68" customFormat="1" x14ac:dyDescent="0.2"/>
    <row r="351" s="68" customFormat="1" x14ac:dyDescent="0.2"/>
    <row r="352" s="68" customFormat="1" x14ac:dyDescent="0.2"/>
    <row r="353" s="68" customFormat="1" x14ac:dyDescent="0.2"/>
    <row r="354" s="68" customFormat="1" x14ac:dyDescent="0.2"/>
    <row r="355" s="68" customFormat="1" x14ac:dyDescent="0.2"/>
    <row r="356" s="68" customFormat="1" x14ac:dyDescent="0.2"/>
    <row r="357" s="68" customFormat="1" x14ac:dyDescent="0.2"/>
    <row r="358" s="68" customFormat="1" x14ac:dyDescent="0.2"/>
    <row r="359" s="68" customFormat="1" x14ac:dyDescent="0.2"/>
    <row r="360" s="68" customFormat="1" x14ac:dyDescent="0.2"/>
    <row r="361" s="68" customFormat="1" x14ac:dyDescent="0.2"/>
    <row r="362" s="68" customFormat="1" x14ac:dyDescent="0.2"/>
    <row r="363" s="68" customFormat="1" x14ac:dyDescent="0.2"/>
    <row r="364" s="68" customFormat="1" x14ac:dyDescent="0.2"/>
    <row r="365" s="68" customFormat="1" x14ac:dyDescent="0.2"/>
    <row r="366" s="68" customFormat="1" x14ac:dyDescent="0.2"/>
    <row r="367" s="68" customFormat="1" x14ac:dyDescent="0.2"/>
    <row r="368" s="68" customFormat="1" x14ac:dyDescent="0.2"/>
    <row r="369" s="68" customFormat="1" x14ac:dyDescent="0.2"/>
    <row r="370" s="68" customFormat="1" x14ac:dyDescent="0.2"/>
    <row r="371" s="68" customFormat="1" x14ac:dyDescent="0.2"/>
    <row r="372" s="68" customFormat="1" x14ac:dyDescent="0.2"/>
    <row r="373" s="68" customFormat="1" x14ac:dyDescent="0.2"/>
    <row r="374" s="68" customFormat="1" x14ac:dyDescent="0.2"/>
    <row r="375" s="68" customFormat="1" x14ac:dyDescent="0.2"/>
    <row r="376" s="68" customFormat="1" x14ac:dyDescent="0.2"/>
    <row r="377" s="68" customFormat="1" x14ac:dyDescent="0.2"/>
    <row r="378" s="68" customFormat="1" x14ac:dyDescent="0.2"/>
    <row r="379" s="68" customFormat="1" x14ac:dyDescent="0.2"/>
    <row r="380" s="68" customFormat="1" x14ac:dyDescent="0.2"/>
    <row r="381" s="68" customFormat="1" x14ac:dyDescent="0.2"/>
    <row r="382" s="68" customFormat="1" x14ac:dyDescent="0.2"/>
    <row r="383" s="68" customFormat="1" x14ac:dyDescent="0.2"/>
    <row r="384" s="68" customFormat="1" x14ac:dyDescent="0.2"/>
    <row r="385" s="68" customFormat="1" x14ac:dyDescent="0.2"/>
    <row r="386" s="68" customFormat="1" x14ac:dyDescent="0.2"/>
    <row r="387" s="68" customFormat="1" x14ac:dyDescent="0.2"/>
    <row r="388" s="68" customFormat="1" x14ac:dyDescent="0.2"/>
    <row r="389" s="68" customFormat="1" x14ac:dyDescent="0.2"/>
    <row r="390" s="68" customFormat="1" x14ac:dyDescent="0.2"/>
    <row r="391" s="68" customFormat="1" x14ac:dyDescent="0.2"/>
    <row r="392" s="68" customFormat="1" x14ac:dyDescent="0.2"/>
    <row r="393" s="68" customFormat="1" x14ac:dyDescent="0.2"/>
    <row r="394" s="68" customFormat="1" x14ac:dyDescent="0.2"/>
    <row r="395" s="68" customFormat="1" x14ac:dyDescent="0.2"/>
    <row r="396" s="68" customFormat="1" x14ac:dyDescent="0.2"/>
    <row r="397" s="68" customFormat="1" x14ac:dyDescent="0.2"/>
    <row r="398" s="68" customFormat="1" x14ac:dyDescent="0.2"/>
    <row r="399" s="68" customFormat="1" x14ac:dyDescent="0.2"/>
    <row r="400" s="68" customFormat="1" x14ac:dyDescent="0.2"/>
    <row r="401" s="68" customFormat="1" x14ac:dyDescent="0.2"/>
    <row r="402" s="68" customFormat="1" x14ac:dyDescent="0.2"/>
    <row r="403" s="68" customFormat="1" x14ac:dyDescent="0.2"/>
    <row r="404" s="68" customFormat="1" x14ac:dyDescent="0.2"/>
    <row r="405" s="68" customFormat="1" x14ac:dyDescent="0.2"/>
    <row r="406" s="68" customFormat="1" x14ac:dyDescent="0.2"/>
    <row r="407" s="68" customFormat="1" x14ac:dyDescent="0.2"/>
    <row r="408" s="68" customFormat="1" x14ac:dyDescent="0.2"/>
    <row r="409" s="68" customFormat="1" x14ac:dyDescent="0.2"/>
    <row r="410" s="68" customFormat="1" x14ac:dyDescent="0.2"/>
    <row r="411" s="68" customFormat="1" x14ac:dyDescent="0.2"/>
    <row r="412" s="68" customFormat="1" x14ac:dyDescent="0.2"/>
    <row r="413" s="68" customFormat="1" x14ac:dyDescent="0.2"/>
    <row r="414" s="68" customFormat="1" x14ac:dyDescent="0.2"/>
    <row r="415" s="68" customFormat="1" x14ac:dyDescent="0.2"/>
    <row r="416" s="68" customFormat="1" x14ac:dyDescent="0.2"/>
    <row r="417" s="68" customFormat="1" x14ac:dyDescent="0.2"/>
    <row r="418" s="68" customFormat="1" x14ac:dyDescent="0.2"/>
    <row r="419" s="68" customFormat="1" x14ac:dyDescent="0.2"/>
    <row r="420" s="68" customFormat="1" x14ac:dyDescent="0.2"/>
    <row r="421" s="68" customFormat="1" x14ac:dyDescent="0.2"/>
    <row r="422" s="68" customFormat="1" x14ac:dyDescent="0.2"/>
    <row r="423" s="68" customFormat="1" x14ac:dyDescent="0.2"/>
    <row r="424" s="68" customFormat="1" x14ac:dyDescent="0.2"/>
    <row r="425" s="68" customFormat="1" x14ac:dyDescent="0.2"/>
    <row r="426" s="68" customFormat="1" x14ac:dyDescent="0.2"/>
    <row r="427" s="68" customFormat="1" x14ac:dyDescent="0.2"/>
    <row r="428" s="68" customFormat="1" x14ac:dyDescent="0.2"/>
    <row r="429" s="68" customFormat="1" x14ac:dyDescent="0.2"/>
    <row r="430" s="68" customFormat="1" x14ac:dyDescent="0.2"/>
    <row r="431" s="68" customFormat="1" x14ac:dyDescent="0.2"/>
    <row r="432" s="68" customFormat="1" x14ac:dyDescent="0.2"/>
    <row r="433" s="68" customFormat="1" x14ac:dyDescent="0.2"/>
    <row r="434" s="68" customFormat="1" x14ac:dyDescent="0.2"/>
    <row r="435" s="68" customFormat="1" x14ac:dyDescent="0.2"/>
    <row r="436" s="68" customFormat="1" x14ac:dyDescent="0.2"/>
    <row r="437" s="68" customFormat="1" x14ac:dyDescent="0.2"/>
    <row r="438" s="68" customFormat="1" x14ac:dyDescent="0.2"/>
    <row r="439" s="68" customFormat="1" x14ac:dyDescent="0.2"/>
    <row r="440" s="68" customFormat="1" x14ac:dyDescent="0.2"/>
    <row r="441" s="68" customFormat="1" x14ac:dyDescent="0.2"/>
    <row r="442" s="68" customFormat="1" x14ac:dyDescent="0.2"/>
    <row r="443" s="68" customFormat="1" x14ac:dyDescent="0.2"/>
    <row r="444" s="68" customFormat="1" x14ac:dyDescent="0.2"/>
    <row r="445" s="68" customFormat="1" x14ac:dyDescent="0.2"/>
    <row r="446" s="68" customFormat="1" x14ac:dyDescent="0.2"/>
    <row r="447" s="68" customFormat="1" x14ac:dyDescent="0.2"/>
    <row r="448" s="68" customFormat="1" x14ac:dyDescent="0.2"/>
    <row r="449" s="68" customFormat="1" x14ac:dyDescent="0.2"/>
    <row r="450" s="68" customFormat="1" x14ac:dyDescent="0.2"/>
    <row r="451" s="68" customFormat="1" x14ac:dyDescent="0.2"/>
    <row r="452" s="68" customFormat="1" x14ac:dyDescent="0.2"/>
    <row r="453" s="68" customFormat="1" x14ac:dyDescent="0.2"/>
    <row r="454" s="68" customFormat="1" x14ac:dyDescent="0.2"/>
    <row r="455" s="68" customFormat="1" x14ac:dyDescent="0.2"/>
    <row r="456" s="68" customFormat="1" x14ac:dyDescent="0.2"/>
    <row r="457" s="68" customFormat="1" x14ac:dyDescent="0.2"/>
    <row r="458" s="68" customFormat="1" x14ac:dyDescent="0.2"/>
    <row r="459" s="68" customFormat="1" x14ac:dyDescent="0.2"/>
    <row r="460" s="68" customFormat="1" x14ac:dyDescent="0.2"/>
    <row r="461" s="68" customFormat="1" x14ac:dyDescent="0.2"/>
    <row r="462" s="68" customFormat="1" x14ac:dyDescent="0.2"/>
    <row r="463" s="68" customFormat="1" x14ac:dyDescent="0.2"/>
    <row r="464" s="68" customFormat="1" x14ac:dyDescent="0.2"/>
    <row r="465" s="68" customFormat="1" x14ac:dyDescent="0.2"/>
    <row r="466" s="68" customFormat="1" x14ac:dyDescent="0.2"/>
    <row r="467" s="68" customFormat="1" x14ac:dyDescent="0.2"/>
    <row r="468" s="68" customFormat="1" x14ac:dyDescent="0.2"/>
    <row r="469" s="68" customFormat="1" x14ac:dyDescent="0.2"/>
    <row r="470" s="68" customFormat="1" x14ac:dyDescent="0.2"/>
    <row r="471" s="68" customFormat="1" x14ac:dyDescent="0.2"/>
    <row r="472" s="68" customFormat="1" x14ac:dyDescent="0.2"/>
    <row r="473" s="68" customFormat="1" x14ac:dyDescent="0.2"/>
    <row r="474" s="68" customFormat="1" x14ac:dyDescent="0.2"/>
    <row r="475" s="68" customFormat="1" x14ac:dyDescent="0.2"/>
    <row r="476" s="68" customFormat="1" x14ac:dyDescent="0.2"/>
    <row r="477" s="68" customFormat="1" x14ac:dyDescent="0.2"/>
    <row r="478" s="68" customFormat="1" x14ac:dyDescent="0.2"/>
    <row r="479" s="68" customFormat="1" x14ac:dyDescent="0.2"/>
    <row r="480" s="68" customFormat="1" x14ac:dyDescent="0.2"/>
    <row r="481" s="68" customFormat="1" x14ac:dyDescent="0.2"/>
    <row r="482" s="68" customFormat="1" x14ac:dyDescent="0.2"/>
    <row r="483" s="68" customFormat="1" x14ac:dyDescent="0.2"/>
    <row r="484" s="68" customFormat="1" x14ac:dyDescent="0.2"/>
    <row r="485" s="68" customFormat="1" x14ac:dyDescent="0.2"/>
    <row r="486" s="68" customFormat="1" x14ac:dyDescent="0.2"/>
    <row r="487" s="68" customFormat="1" x14ac:dyDescent="0.2"/>
    <row r="488" s="68" customFormat="1" x14ac:dyDescent="0.2"/>
    <row r="489" s="68" customFormat="1" x14ac:dyDescent="0.2"/>
    <row r="490" s="68" customFormat="1" x14ac:dyDescent="0.2"/>
    <row r="491" s="68" customFormat="1" x14ac:dyDescent="0.2"/>
    <row r="492" s="68" customFormat="1" x14ac:dyDescent="0.2"/>
    <row r="493" s="68" customFormat="1" x14ac:dyDescent="0.2"/>
    <row r="494" s="68" customFormat="1" x14ac:dyDescent="0.2"/>
    <row r="495" s="68" customFormat="1" x14ac:dyDescent="0.2"/>
    <row r="496" s="68" customFormat="1" x14ac:dyDescent="0.2"/>
    <row r="497" s="68" customFormat="1" x14ac:dyDescent="0.2"/>
    <row r="498" s="68" customFormat="1" x14ac:dyDescent="0.2"/>
    <row r="499" s="68" customFormat="1" x14ac:dyDescent="0.2"/>
    <row r="500" s="68" customFormat="1" x14ac:dyDescent="0.2"/>
    <row r="501" s="68" customFormat="1" x14ac:dyDescent="0.2"/>
    <row r="502" s="68" customFormat="1" x14ac:dyDescent="0.2"/>
    <row r="503" s="68" customFormat="1" x14ac:dyDescent="0.2"/>
    <row r="504" s="68" customFormat="1" x14ac:dyDescent="0.2"/>
    <row r="505" s="68" customFormat="1" x14ac:dyDescent="0.2"/>
    <row r="506" s="68" customFormat="1" x14ac:dyDescent="0.2"/>
    <row r="507" s="68" customFormat="1" x14ac:dyDescent="0.2"/>
    <row r="508" s="68" customFormat="1" x14ac:dyDescent="0.2"/>
    <row r="509" s="68" customFormat="1" x14ac:dyDescent="0.2"/>
    <row r="510" s="68" customFormat="1" x14ac:dyDescent="0.2"/>
    <row r="511" s="68" customFormat="1" x14ac:dyDescent="0.2"/>
    <row r="512" s="68" customFormat="1" x14ac:dyDescent="0.2"/>
    <row r="513" s="68" customFormat="1" x14ac:dyDescent="0.2"/>
    <row r="514" s="68" customFormat="1" x14ac:dyDescent="0.2"/>
    <row r="515" s="68" customFormat="1" x14ac:dyDescent="0.2"/>
    <row r="516" s="68" customFormat="1" x14ac:dyDescent="0.2"/>
    <row r="517" s="68" customFormat="1" x14ac:dyDescent="0.2"/>
    <row r="518" s="68" customFormat="1" x14ac:dyDescent="0.2"/>
    <row r="519" s="68" customFormat="1" x14ac:dyDescent="0.2"/>
    <row r="520" s="68" customFormat="1" x14ac:dyDescent="0.2"/>
    <row r="521" s="68" customFormat="1" x14ac:dyDescent="0.2"/>
    <row r="522" s="68" customFormat="1" x14ac:dyDescent="0.2"/>
    <row r="523" s="68" customFormat="1" x14ac:dyDescent="0.2"/>
    <row r="524" s="68" customFormat="1" x14ac:dyDescent="0.2"/>
    <row r="525" s="68" customFormat="1" x14ac:dyDescent="0.2"/>
    <row r="526" s="68" customFormat="1" x14ac:dyDescent="0.2"/>
    <row r="527" s="68" customFormat="1" x14ac:dyDescent="0.2"/>
    <row r="528" s="68" customFormat="1" x14ac:dyDescent="0.2"/>
    <row r="529" s="68" customFormat="1" x14ac:dyDescent="0.2"/>
    <row r="530" s="68" customFormat="1" x14ac:dyDescent="0.2"/>
    <row r="531" s="68" customFormat="1" x14ac:dyDescent="0.2"/>
    <row r="532" s="68" customFormat="1" x14ac:dyDescent="0.2"/>
    <row r="533" s="68" customFormat="1" x14ac:dyDescent="0.2"/>
    <row r="534" s="68" customFormat="1" x14ac:dyDescent="0.2"/>
    <row r="535" s="68" customFormat="1" x14ac:dyDescent="0.2"/>
    <row r="536" s="68" customFormat="1" x14ac:dyDescent="0.2"/>
    <row r="537" s="68" customFormat="1" x14ac:dyDescent="0.2"/>
    <row r="538" s="68" customFormat="1" x14ac:dyDescent="0.2"/>
    <row r="539" s="68" customFormat="1" x14ac:dyDescent="0.2"/>
    <row r="540" s="68" customFormat="1" x14ac:dyDescent="0.2"/>
    <row r="541" s="68" customFormat="1" x14ac:dyDescent="0.2"/>
    <row r="542" s="68" customFormat="1" x14ac:dyDescent="0.2"/>
    <row r="543" s="68" customFormat="1" x14ac:dyDescent="0.2"/>
    <row r="544" s="68" customFormat="1" x14ac:dyDescent="0.2"/>
    <row r="545" s="68" customFormat="1" x14ac:dyDescent="0.2"/>
    <row r="546" s="68" customFormat="1" x14ac:dyDescent="0.2"/>
    <row r="547" s="68" customFormat="1" x14ac:dyDescent="0.2"/>
    <row r="548" s="68" customFormat="1" x14ac:dyDescent="0.2"/>
    <row r="549" s="68" customFormat="1" x14ac:dyDescent="0.2"/>
    <row r="550" s="68" customFormat="1" x14ac:dyDescent="0.2"/>
    <row r="551" s="68" customFormat="1" x14ac:dyDescent="0.2"/>
    <row r="552" s="68" customFormat="1" x14ac:dyDescent="0.2"/>
    <row r="553" s="68" customFormat="1" x14ac:dyDescent="0.2"/>
    <row r="554" s="68" customFormat="1" x14ac:dyDescent="0.2"/>
    <row r="555" s="68" customFormat="1" x14ac:dyDescent="0.2"/>
    <row r="556" s="68" customFormat="1" x14ac:dyDescent="0.2"/>
    <row r="557" s="68" customFormat="1" x14ac:dyDescent="0.2"/>
    <row r="558" s="68" customFormat="1" x14ac:dyDescent="0.2"/>
    <row r="559" s="68" customFormat="1" x14ac:dyDescent="0.2"/>
    <row r="560" s="68" customFormat="1" x14ac:dyDescent="0.2"/>
    <row r="561" s="68" customFormat="1" x14ac:dyDescent="0.2"/>
    <row r="562" s="68" customFormat="1" x14ac:dyDescent="0.2"/>
    <row r="563" s="68" customFormat="1" x14ac:dyDescent="0.2"/>
    <row r="564" s="68" customFormat="1" x14ac:dyDescent="0.2"/>
    <row r="565" s="68" customFormat="1" x14ac:dyDescent="0.2"/>
    <row r="566" s="68" customFormat="1" x14ac:dyDescent="0.2"/>
    <row r="567" s="68" customFormat="1" x14ac:dyDescent="0.2"/>
    <row r="568" s="68" customFormat="1" x14ac:dyDescent="0.2"/>
    <row r="569" s="68" customFormat="1" x14ac:dyDescent="0.2"/>
    <row r="570" s="68" customFormat="1" x14ac:dyDescent="0.2"/>
    <row r="571" s="68" customFormat="1" x14ac:dyDescent="0.2"/>
    <row r="572" s="68" customFormat="1" x14ac:dyDescent="0.2"/>
    <row r="573" s="68" customFormat="1" x14ac:dyDescent="0.2"/>
    <row r="574" s="68" customFormat="1" x14ac:dyDescent="0.2"/>
    <row r="575" s="68" customFormat="1" x14ac:dyDescent="0.2"/>
    <row r="576" s="68" customFormat="1" x14ac:dyDescent="0.2"/>
    <row r="577" s="68" customFormat="1" x14ac:dyDescent="0.2"/>
    <row r="578" s="68" customFormat="1" x14ac:dyDescent="0.2"/>
    <row r="579" s="68" customFormat="1" x14ac:dyDescent="0.2"/>
    <row r="580" s="68" customFormat="1" x14ac:dyDescent="0.2"/>
    <row r="581" s="68" customFormat="1" x14ac:dyDescent="0.2"/>
    <row r="582" s="68" customFormat="1" x14ac:dyDescent="0.2"/>
    <row r="583" s="68" customFormat="1" x14ac:dyDescent="0.2"/>
    <row r="584" s="68" customFormat="1" x14ac:dyDescent="0.2"/>
    <row r="585" s="68" customFormat="1" x14ac:dyDescent="0.2"/>
    <row r="586" s="68" customFormat="1" x14ac:dyDescent="0.2"/>
    <row r="587" s="68" customFormat="1" x14ac:dyDescent="0.2"/>
    <row r="588" s="68" customFormat="1" x14ac:dyDescent="0.2"/>
    <row r="589" s="68" customFormat="1" x14ac:dyDescent="0.2"/>
    <row r="590" s="68" customFormat="1" x14ac:dyDescent="0.2"/>
    <row r="591" s="68" customFormat="1" x14ac:dyDescent="0.2"/>
    <row r="592" s="68" customFormat="1" x14ac:dyDescent="0.2"/>
    <row r="593" s="68" customFormat="1" x14ac:dyDescent="0.2"/>
    <row r="594" s="68" customFormat="1" x14ac:dyDescent="0.2"/>
    <row r="595" s="68" customFormat="1" x14ac:dyDescent="0.2"/>
    <row r="596" s="68" customFormat="1" x14ac:dyDescent="0.2"/>
    <row r="597" s="68" customFormat="1" x14ac:dyDescent="0.2"/>
    <row r="598" s="68" customFormat="1" x14ac:dyDescent="0.2"/>
    <row r="599" s="68" customFormat="1" x14ac:dyDescent="0.2"/>
    <row r="600" s="68" customFormat="1" x14ac:dyDescent="0.2"/>
    <row r="601" s="68" customFormat="1" x14ac:dyDescent="0.2"/>
    <row r="602" s="68" customFormat="1" x14ac:dyDescent="0.2"/>
    <row r="603" s="68" customFormat="1" x14ac:dyDescent="0.2"/>
    <row r="604" s="68" customFormat="1" x14ac:dyDescent="0.2"/>
    <row r="605" s="68" customFormat="1" x14ac:dyDescent="0.2"/>
    <row r="606" s="68" customFormat="1" x14ac:dyDescent="0.2"/>
    <row r="607" s="68" customFormat="1" x14ac:dyDescent="0.2"/>
    <row r="608" s="68" customFormat="1" x14ac:dyDescent="0.2"/>
    <row r="609" s="68" customFormat="1" x14ac:dyDescent="0.2"/>
    <row r="610" s="68" customFormat="1" x14ac:dyDescent="0.2"/>
    <row r="611" s="68" customFormat="1" x14ac:dyDescent="0.2"/>
    <row r="612" s="68" customFormat="1" x14ac:dyDescent="0.2"/>
    <row r="613" s="68" customFormat="1" x14ac:dyDescent="0.2"/>
    <row r="614" s="68" customFormat="1" x14ac:dyDescent="0.2"/>
    <row r="615" s="68" customFormat="1" x14ac:dyDescent="0.2"/>
    <row r="616" s="68" customFormat="1" x14ac:dyDescent="0.2"/>
    <row r="617" s="68" customFormat="1" x14ac:dyDescent="0.2"/>
    <row r="618" s="68" customFormat="1" x14ac:dyDescent="0.2"/>
    <row r="619" s="68" customFormat="1" x14ac:dyDescent="0.2"/>
    <row r="620" s="68" customFormat="1" x14ac:dyDescent="0.2"/>
    <row r="621" s="68" customFormat="1" x14ac:dyDescent="0.2"/>
    <row r="622" s="68" customFormat="1" x14ac:dyDescent="0.2"/>
    <row r="623" s="68" customFormat="1" x14ac:dyDescent="0.2"/>
    <row r="624" s="68" customFormat="1" x14ac:dyDescent="0.2"/>
    <row r="625" s="68" customFormat="1" x14ac:dyDescent="0.2"/>
    <row r="626" s="68" customFormat="1" x14ac:dyDescent="0.2"/>
    <row r="627" s="68" customFormat="1" x14ac:dyDescent="0.2"/>
    <row r="628" s="68" customFormat="1" x14ac:dyDescent="0.2"/>
    <row r="629" s="68" customFormat="1" x14ac:dyDescent="0.2"/>
    <row r="630" s="68" customFormat="1" x14ac:dyDescent="0.2"/>
    <row r="631" s="68" customFormat="1" x14ac:dyDescent="0.2"/>
    <row r="632" s="68" customFormat="1" x14ac:dyDescent="0.2"/>
    <row r="633" s="68" customFormat="1" x14ac:dyDescent="0.2"/>
    <row r="634" s="68" customFormat="1" x14ac:dyDescent="0.2"/>
    <row r="635" s="68" customFormat="1" x14ac:dyDescent="0.2"/>
    <row r="636" s="68" customFormat="1" x14ac:dyDescent="0.2"/>
    <row r="637" s="68" customFormat="1" x14ac:dyDescent="0.2"/>
    <row r="638" s="68" customFormat="1" x14ac:dyDescent="0.2"/>
    <row r="639" s="68" customFormat="1" x14ac:dyDescent="0.2"/>
    <row r="640" s="68" customFormat="1" x14ac:dyDescent="0.2"/>
    <row r="641" s="68" customFormat="1" x14ac:dyDescent="0.2"/>
    <row r="642" s="68" customFormat="1" x14ac:dyDescent="0.2"/>
    <row r="643" s="68" customFormat="1" x14ac:dyDescent="0.2"/>
    <row r="644" s="68" customFormat="1" x14ac:dyDescent="0.2"/>
    <row r="645" s="68" customFormat="1" x14ac:dyDescent="0.2"/>
    <row r="646" s="68" customFormat="1" x14ac:dyDescent="0.2"/>
    <row r="647" s="68" customFormat="1" x14ac:dyDescent="0.2"/>
    <row r="648" s="68" customFormat="1" x14ac:dyDescent="0.2"/>
    <row r="649" s="68" customFormat="1" x14ac:dyDescent="0.2"/>
    <row r="650" s="68" customFormat="1" x14ac:dyDescent="0.2"/>
    <row r="651" s="68" customFormat="1" x14ac:dyDescent="0.2"/>
    <row r="652" s="68" customFormat="1" x14ac:dyDescent="0.2"/>
    <row r="653" s="68" customFormat="1" x14ac:dyDescent="0.2"/>
    <row r="654" s="68" customFormat="1" x14ac:dyDescent="0.2"/>
    <row r="655" s="68" customFormat="1" x14ac:dyDescent="0.2"/>
    <row r="656" s="68" customFormat="1" x14ac:dyDescent="0.2"/>
    <row r="657" s="68" customFormat="1" x14ac:dyDescent="0.2"/>
    <row r="658" s="68" customFormat="1" x14ac:dyDescent="0.2"/>
    <row r="659" s="68" customFormat="1" x14ac:dyDescent="0.2"/>
    <row r="660" s="68" customFormat="1" x14ac:dyDescent="0.2"/>
    <row r="661" s="68" customFormat="1" x14ac:dyDescent="0.2"/>
    <row r="662" s="68" customFormat="1" x14ac:dyDescent="0.2"/>
    <row r="663" s="68" customFormat="1" x14ac:dyDescent="0.2"/>
    <row r="664" s="68" customFormat="1" x14ac:dyDescent="0.2"/>
    <row r="665" s="68" customFormat="1" x14ac:dyDescent="0.2"/>
    <row r="666" s="68" customFormat="1" x14ac:dyDescent="0.2"/>
    <row r="667" s="68" customFormat="1" x14ac:dyDescent="0.2"/>
    <row r="668" s="68" customFormat="1" x14ac:dyDescent="0.2"/>
    <row r="669" s="68" customFormat="1" x14ac:dyDescent="0.2"/>
    <row r="670" s="68" customFormat="1" x14ac:dyDescent="0.2"/>
    <row r="671" s="68" customFormat="1" x14ac:dyDescent="0.2"/>
    <row r="672" s="68" customFormat="1" x14ac:dyDescent="0.2"/>
    <row r="673" s="68" customFormat="1" x14ac:dyDescent="0.2"/>
    <row r="674" s="68" customFormat="1" x14ac:dyDescent="0.2"/>
    <row r="675" s="68" customFormat="1" x14ac:dyDescent="0.2"/>
    <row r="676" s="68" customFormat="1" x14ac:dyDescent="0.2"/>
    <row r="677" s="68" customFormat="1" x14ac:dyDescent="0.2"/>
    <row r="678" s="68" customFormat="1" x14ac:dyDescent="0.2"/>
    <row r="679" s="68" customFormat="1" x14ac:dyDescent="0.2"/>
    <row r="680" s="68" customFormat="1" x14ac:dyDescent="0.2"/>
    <row r="681" s="68" customFormat="1" x14ac:dyDescent="0.2"/>
    <row r="682" s="68" customFormat="1" x14ac:dyDescent="0.2"/>
    <row r="683" s="68" customFormat="1" x14ac:dyDescent="0.2"/>
    <row r="684" s="68" customFormat="1" x14ac:dyDescent="0.2"/>
    <row r="685" s="68" customFormat="1" x14ac:dyDescent="0.2"/>
    <row r="686" s="68" customFormat="1" x14ac:dyDescent="0.2"/>
    <row r="687" s="68" customFormat="1" x14ac:dyDescent="0.2"/>
    <row r="688" s="68" customFormat="1" x14ac:dyDescent="0.2"/>
    <row r="689" s="68" customFormat="1" x14ac:dyDescent="0.2"/>
    <row r="690" s="68" customFormat="1" x14ac:dyDescent="0.2"/>
    <row r="691" s="68" customFormat="1" x14ac:dyDescent="0.2"/>
    <row r="692" s="68" customFormat="1" x14ac:dyDescent="0.2"/>
    <row r="693" s="68" customFormat="1" x14ac:dyDescent="0.2"/>
    <row r="694" s="68" customFormat="1" x14ac:dyDescent="0.2"/>
    <row r="695" s="68" customFormat="1" x14ac:dyDescent="0.2"/>
    <row r="696" s="68" customFormat="1" x14ac:dyDescent="0.2"/>
    <row r="697" s="68" customFormat="1" x14ac:dyDescent="0.2"/>
    <row r="698" s="68" customFormat="1" x14ac:dyDescent="0.2"/>
    <row r="699" s="68" customFormat="1" x14ac:dyDescent="0.2"/>
    <row r="700" s="68" customFormat="1" x14ac:dyDescent="0.2"/>
    <row r="701" s="68" customFormat="1" x14ac:dyDescent="0.2"/>
    <row r="702" s="68" customFormat="1" x14ac:dyDescent="0.2"/>
    <row r="703" s="68" customFormat="1" x14ac:dyDescent="0.2"/>
    <row r="704" s="68" customFormat="1" x14ac:dyDescent="0.2"/>
    <row r="705" s="68" customFormat="1" x14ac:dyDescent="0.2"/>
    <row r="706" s="68" customFormat="1" x14ac:dyDescent="0.2"/>
    <row r="707" s="68" customFormat="1" x14ac:dyDescent="0.2"/>
    <row r="708" s="68" customFormat="1" x14ac:dyDescent="0.2"/>
    <row r="709" s="68" customFormat="1" x14ac:dyDescent="0.2"/>
    <row r="710" s="68" customFormat="1" x14ac:dyDescent="0.2"/>
    <row r="711" s="68" customFormat="1" x14ac:dyDescent="0.2"/>
    <row r="712" s="68" customFormat="1" x14ac:dyDescent="0.2"/>
    <row r="713" s="68" customFormat="1" x14ac:dyDescent="0.2"/>
    <row r="714" s="68" customFormat="1" x14ac:dyDescent="0.2"/>
    <row r="715" s="68" customFormat="1" x14ac:dyDescent="0.2"/>
    <row r="716" s="68" customFormat="1" x14ac:dyDescent="0.2"/>
    <row r="717" s="68" customFormat="1" x14ac:dyDescent="0.2"/>
    <row r="718" s="68" customFormat="1" x14ac:dyDescent="0.2"/>
    <row r="719" s="68" customFormat="1" x14ac:dyDescent="0.2"/>
    <row r="720" s="68" customFormat="1" x14ac:dyDescent="0.2"/>
    <row r="721" s="68" customFormat="1" x14ac:dyDescent="0.2"/>
    <row r="722" s="68" customFormat="1" x14ac:dyDescent="0.2"/>
    <row r="723" s="68" customFormat="1" x14ac:dyDescent="0.2"/>
    <row r="724" s="68" customFormat="1" x14ac:dyDescent="0.2"/>
    <row r="725" s="68" customFormat="1" x14ac:dyDescent="0.2"/>
    <row r="726" s="68" customFormat="1" x14ac:dyDescent="0.2"/>
    <row r="727" s="68" customFormat="1" x14ac:dyDescent="0.2"/>
    <row r="728" s="68" customFormat="1" x14ac:dyDescent="0.2"/>
    <row r="729" s="68" customFormat="1" x14ac:dyDescent="0.2"/>
    <row r="730" s="68" customFormat="1" x14ac:dyDescent="0.2"/>
    <row r="731" s="68" customFormat="1" x14ac:dyDescent="0.2"/>
    <row r="732" s="68" customFormat="1" x14ac:dyDescent="0.2"/>
    <row r="733" s="68" customFormat="1" x14ac:dyDescent="0.2"/>
    <row r="734" s="68" customFormat="1" x14ac:dyDescent="0.2"/>
    <row r="735" s="68" customFormat="1" x14ac:dyDescent="0.2"/>
    <row r="736" s="68" customFormat="1" x14ac:dyDescent="0.2"/>
    <row r="737" s="68" customFormat="1" x14ac:dyDescent="0.2"/>
    <row r="738" s="68" customFormat="1" x14ac:dyDescent="0.2"/>
    <row r="739" s="68" customFormat="1" x14ac:dyDescent="0.2"/>
    <row r="740" s="68" customFormat="1" x14ac:dyDescent="0.2"/>
    <row r="741" s="68" customFormat="1" x14ac:dyDescent="0.2"/>
    <row r="742" s="68" customFormat="1" x14ac:dyDescent="0.2"/>
    <row r="743" s="68" customFormat="1" x14ac:dyDescent="0.2"/>
    <row r="744" s="68" customFormat="1" x14ac:dyDescent="0.2"/>
    <row r="745" s="68" customFormat="1" x14ac:dyDescent="0.2"/>
    <row r="746" s="68" customFormat="1" x14ac:dyDescent="0.2"/>
    <row r="747" s="68" customFormat="1" x14ac:dyDescent="0.2"/>
    <row r="748" s="68" customFormat="1" x14ac:dyDescent="0.2"/>
    <row r="749" s="68" customFormat="1" x14ac:dyDescent="0.2"/>
    <row r="750" s="68" customFormat="1" x14ac:dyDescent="0.2"/>
    <row r="751" s="68" customFormat="1" x14ac:dyDescent="0.2"/>
    <row r="752" s="68" customFormat="1" x14ac:dyDescent="0.2"/>
    <row r="753" s="68" customFormat="1" x14ac:dyDescent="0.2"/>
    <row r="754" s="68" customFormat="1" x14ac:dyDescent="0.2"/>
    <row r="755" s="68" customFormat="1" x14ac:dyDescent="0.2"/>
    <row r="756" s="68" customFormat="1" x14ac:dyDescent="0.2"/>
    <row r="757" s="68" customFormat="1" x14ac:dyDescent="0.2"/>
    <row r="758" s="68" customFormat="1" x14ac:dyDescent="0.2"/>
    <row r="759" s="68" customFormat="1" x14ac:dyDescent="0.2"/>
    <row r="760" s="68" customFormat="1" x14ac:dyDescent="0.2"/>
    <row r="761" s="68" customFormat="1" x14ac:dyDescent="0.2"/>
    <row r="762" s="68" customFormat="1" x14ac:dyDescent="0.2"/>
    <row r="763" s="68" customFormat="1" x14ac:dyDescent="0.2"/>
    <row r="764" s="68" customFormat="1" x14ac:dyDescent="0.2"/>
    <row r="765" s="68" customFormat="1" x14ac:dyDescent="0.2"/>
    <row r="766" s="68" customFormat="1" x14ac:dyDescent="0.2"/>
    <row r="767" s="68" customFormat="1" x14ac:dyDescent="0.2"/>
    <row r="768" s="68" customFormat="1" x14ac:dyDescent="0.2"/>
    <row r="769" s="68" customFormat="1" x14ac:dyDescent="0.2"/>
    <row r="770" s="68" customFormat="1" x14ac:dyDescent="0.2"/>
    <row r="771" s="68" customFormat="1" x14ac:dyDescent="0.2"/>
    <row r="772" s="68" customFormat="1" x14ac:dyDescent="0.2"/>
    <row r="773" s="68" customFormat="1" x14ac:dyDescent="0.2"/>
    <row r="774" s="68" customFormat="1" x14ac:dyDescent="0.2"/>
    <row r="775" s="68" customFormat="1" x14ac:dyDescent="0.2"/>
    <row r="776" s="68" customFormat="1" x14ac:dyDescent="0.2"/>
    <row r="777" s="68" customFormat="1" x14ac:dyDescent="0.2"/>
    <row r="778" s="68" customFormat="1" x14ac:dyDescent="0.2"/>
    <row r="779" s="68" customFormat="1" x14ac:dyDescent="0.2"/>
    <row r="780" s="68" customFormat="1" x14ac:dyDescent="0.2"/>
    <row r="781" s="68" customFormat="1" x14ac:dyDescent="0.2"/>
    <row r="782" s="68" customFormat="1" x14ac:dyDescent="0.2"/>
    <row r="783" s="68" customFormat="1" x14ac:dyDescent="0.2"/>
    <row r="784" s="68" customFormat="1" x14ac:dyDescent="0.2"/>
    <row r="785" s="68" customFormat="1" x14ac:dyDescent="0.2"/>
    <row r="786" s="68" customFormat="1" x14ac:dyDescent="0.2"/>
    <row r="787" s="68" customFormat="1" x14ac:dyDescent="0.2"/>
    <row r="788" s="68" customFormat="1" x14ac:dyDescent="0.2"/>
    <row r="789" s="68" customFormat="1" x14ac:dyDescent="0.2"/>
    <row r="790" s="68" customFormat="1" x14ac:dyDescent="0.2"/>
    <row r="791" s="68" customFormat="1" x14ac:dyDescent="0.2"/>
    <row r="792" s="68" customFormat="1" x14ac:dyDescent="0.2"/>
    <row r="793" s="68" customFormat="1" x14ac:dyDescent="0.2"/>
    <row r="794" s="68" customFormat="1" x14ac:dyDescent="0.2"/>
    <row r="795" s="68" customFormat="1" x14ac:dyDescent="0.2"/>
    <row r="796" s="68" customFormat="1" x14ac:dyDescent="0.2"/>
    <row r="797" s="68" customFormat="1" x14ac:dyDescent="0.2"/>
    <row r="798" s="68" customFormat="1" x14ac:dyDescent="0.2"/>
    <row r="799" s="68" customFormat="1" x14ac:dyDescent="0.2"/>
    <row r="800" s="68" customFormat="1" x14ac:dyDescent="0.2"/>
    <row r="801" s="68" customFormat="1" x14ac:dyDescent="0.2"/>
    <row r="802" s="68" customFormat="1" x14ac:dyDescent="0.2"/>
    <row r="803" s="68" customFormat="1" x14ac:dyDescent="0.2"/>
    <row r="804" s="68" customFormat="1" x14ac:dyDescent="0.2"/>
    <row r="805" s="68" customFormat="1" x14ac:dyDescent="0.2"/>
    <row r="806" s="68" customFormat="1" x14ac:dyDescent="0.2"/>
    <row r="807" s="68" customFormat="1" x14ac:dyDescent="0.2"/>
    <row r="808" s="68" customFormat="1" x14ac:dyDescent="0.2"/>
    <row r="809" s="68" customFormat="1" x14ac:dyDescent="0.2"/>
    <row r="810" s="68" customFormat="1" x14ac:dyDescent="0.2"/>
    <row r="811" s="68" customFormat="1" x14ac:dyDescent="0.2"/>
    <row r="812" s="68" customFormat="1" x14ac:dyDescent="0.2"/>
    <row r="813" s="68" customFormat="1" x14ac:dyDescent="0.2"/>
    <row r="814" s="68" customFormat="1" x14ac:dyDescent="0.2"/>
    <row r="815" s="68" customFormat="1" x14ac:dyDescent="0.2"/>
    <row r="816" s="68" customFormat="1" x14ac:dyDescent="0.2"/>
    <row r="817" s="68" customFormat="1" x14ac:dyDescent="0.2"/>
    <row r="818" s="68" customFormat="1" x14ac:dyDescent="0.2"/>
    <row r="819" s="68" customFormat="1" x14ac:dyDescent="0.2"/>
    <row r="820" s="68" customFormat="1" x14ac:dyDescent="0.2"/>
    <row r="821" s="68" customFormat="1" x14ac:dyDescent="0.2"/>
    <row r="822" s="68" customFormat="1" x14ac:dyDescent="0.2"/>
    <row r="823" s="68" customFormat="1" x14ac:dyDescent="0.2"/>
    <row r="824" s="68" customFormat="1" x14ac:dyDescent="0.2"/>
    <row r="825" s="68" customFormat="1" x14ac:dyDescent="0.2"/>
    <row r="826" s="68" customFormat="1" x14ac:dyDescent="0.2"/>
    <row r="827" s="68" customFormat="1" x14ac:dyDescent="0.2"/>
    <row r="828" s="68" customFormat="1" x14ac:dyDescent="0.2"/>
    <row r="829" s="68" customFormat="1" x14ac:dyDescent="0.2"/>
    <row r="830" s="68" customFormat="1" x14ac:dyDescent="0.2"/>
    <row r="831" s="68" customFormat="1" x14ac:dyDescent="0.2"/>
    <row r="832" s="68" customFormat="1" x14ac:dyDescent="0.2"/>
    <row r="833" s="68" customFormat="1" x14ac:dyDescent="0.2"/>
    <row r="834" s="68" customFormat="1" x14ac:dyDescent="0.2"/>
    <row r="835" s="68" customFormat="1" x14ac:dyDescent="0.2"/>
    <row r="836" s="68" customFormat="1" x14ac:dyDescent="0.2"/>
    <row r="837" s="68" customFormat="1" x14ac:dyDescent="0.2"/>
    <row r="838" s="68" customFormat="1" x14ac:dyDescent="0.2"/>
    <row r="839" s="68" customFormat="1" x14ac:dyDescent="0.2"/>
    <row r="840" s="68" customFormat="1" x14ac:dyDescent="0.2"/>
    <row r="841" s="68" customFormat="1" x14ac:dyDescent="0.2"/>
    <row r="842" s="68" customFormat="1" x14ac:dyDescent="0.2"/>
    <row r="843" s="68" customFormat="1" x14ac:dyDescent="0.2"/>
    <row r="844" s="68" customFormat="1" x14ac:dyDescent="0.2"/>
    <row r="845" s="68" customFormat="1" x14ac:dyDescent="0.2"/>
    <row r="846" s="68" customFormat="1" x14ac:dyDescent="0.2"/>
    <row r="847" s="68" customFormat="1" x14ac:dyDescent="0.2"/>
    <row r="848" s="68" customFormat="1" x14ac:dyDescent="0.2"/>
    <row r="849" s="68" customFormat="1" x14ac:dyDescent="0.2"/>
    <row r="850" s="68" customFormat="1" x14ac:dyDescent="0.2"/>
    <row r="851" s="68" customFormat="1" x14ac:dyDescent="0.2"/>
    <row r="852" s="68" customFormat="1" x14ac:dyDescent="0.2"/>
    <row r="853" s="68" customFormat="1" x14ac:dyDescent="0.2"/>
    <row r="854" s="68" customFormat="1" x14ac:dyDescent="0.2"/>
    <row r="855" s="68" customFormat="1" x14ac:dyDescent="0.2"/>
    <row r="856" s="68" customFormat="1" x14ac:dyDescent="0.2"/>
    <row r="857" s="68" customFormat="1" x14ac:dyDescent="0.2"/>
    <row r="858" s="68" customFormat="1" x14ac:dyDescent="0.2"/>
    <row r="859" s="68" customFormat="1" x14ac:dyDescent="0.2"/>
    <row r="860" s="68" customFormat="1" x14ac:dyDescent="0.2"/>
    <row r="861" s="68" customFormat="1" x14ac:dyDescent="0.2"/>
    <row r="862" s="68" customFormat="1" x14ac:dyDescent="0.2"/>
    <row r="863" s="68" customFormat="1" x14ac:dyDescent="0.2"/>
    <row r="864" s="68" customFormat="1" x14ac:dyDescent="0.2"/>
    <row r="865" s="68" customFormat="1" x14ac:dyDescent="0.2"/>
    <row r="866" s="68" customFormat="1" x14ac:dyDescent="0.2"/>
    <row r="867" s="68" customFormat="1" x14ac:dyDescent="0.2"/>
    <row r="868" s="68" customFormat="1" x14ac:dyDescent="0.2"/>
    <row r="869" s="68" customFormat="1" x14ac:dyDescent="0.2"/>
    <row r="870" s="68" customFormat="1" x14ac:dyDescent="0.2"/>
    <row r="871" s="68" customFormat="1" x14ac:dyDescent="0.2"/>
    <row r="872" s="68" customFormat="1" x14ac:dyDescent="0.2"/>
    <row r="873" s="68" customFormat="1" x14ac:dyDescent="0.2"/>
    <row r="874" s="68" customFormat="1" x14ac:dyDescent="0.2"/>
    <row r="875" s="68" customFormat="1" x14ac:dyDescent="0.2"/>
    <row r="876" s="68" customFormat="1" x14ac:dyDescent="0.2"/>
    <row r="877" s="68" customFormat="1" x14ac:dyDescent="0.2"/>
    <row r="878" s="68" customFormat="1" x14ac:dyDescent="0.2"/>
    <row r="879" s="68" customFormat="1" x14ac:dyDescent="0.2"/>
    <row r="880" s="68" customFormat="1" x14ac:dyDescent="0.2"/>
    <row r="881" s="68" customFormat="1" x14ac:dyDescent="0.2"/>
    <row r="882" s="68" customFormat="1" x14ac:dyDescent="0.2"/>
    <row r="883" s="68" customFormat="1" x14ac:dyDescent="0.2"/>
    <row r="884" s="68" customFormat="1" x14ac:dyDescent="0.2"/>
    <row r="885" s="68" customFormat="1" x14ac:dyDescent="0.2"/>
    <row r="886" s="68" customFormat="1" x14ac:dyDescent="0.2"/>
    <row r="887" s="68" customFormat="1" x14ac:dyDescent="0.2"/>
    <row r="888" s="68" customFormat="1" x14ac:dyDescent="0.2"/>
    <row r="889" s="68" customFormat="1" x14ac:dyDescent="0.2"/>
    <row r="890" s="68" customFormat="1" x14ac:dyDescent="0.2"/>
    <row r="891" s="68" customFormat="1" x14ac:dyDescent="0.2"/>
    <row r="892" s="68" customFormat="1" x14ac:dyDescent="0.2"/>
    <row r="893" s="68" customFormat="1" x14ac:dyDescent="0.2"/>
    <row r="894" s="68" customFormat="1" x14ac:dyDescent="0.2"/>
    <row r="895" s="68" customFormat="1" x14ac:dyDescent="0.2"/>
    <row r="896" s="68" customFormat="1" x14ac:dyDescent="0.2"/>
    <row r="897" s="68" customFormat="1" x14ac:dyDescent="0.2"/>
    <row r="898" s="68" customFormat="1" x14ac:dyDescent="0.2"/>
    <row r="899" s="68" customFormat="1" x14ac:dyDescent="0.2"/>
    <row r="900" s="68" customFormat="1" x14ac:dyDescent="0.2"/>
    <row r="901" s="68" customFormat="1" x14ac:dyDescent="0.2"/>
    <row r="902" s="68" customFormat="1" x14ac:dyDescent="0.2"/>
    <row r="903" s="68" customFormat="1" x14ac:dyDescent="0.2"/>
    <row r="904" s="68" customFormat="1" x14ac:dyDescent="0.2"/>
    <row r="905" s="68" customFormat="1" x14ac:dyDescent="0.2"/>
    <row r="906" s="68" customFormat="1" x14ac:dyDescent="0.2"/>
    <row r="907" s="68" customFormat="1" x14ac:dyDescent="0.2"/>
    <row r="908" s="68" customFormat="1" x14ac:dyDescent="0.2"/>
    <row r="909" s="68" customFormat="1" x14ac:dyDescent="0.2"/>
    <row r="910" s="68" customFormat="1" x14ac:dyDescent="0.2"/>
    <row r="911" s="68" customFormat="1" x14ac:dyDescent="0.2"/>
    <row r="912" s="68" customFormat="1" x14ac:dyDescent="0.2"/>
    <row r="913" s="68" customFormat="1" x14ac:dyDescent="0.2"/>
    <row r="914" s="68" customFormat="1" x14ac:dyDescent="0.2"/>
    <row r="915" s="68" customFormat="1" x14ac:dyDescent="0.2"/>
    <row r="916" s="68" customFormat="1" x14ac:dyDescent="0.2"/>
    <row r="917" s="68" customFormat="1" x14ac:dyDescent="0.2"/>
    <row r="918" s="68" customFormat="1" x14ac:dyDescent="0.2"/>
    <row r="919" s="68" customFormat="1" x14ac:dyDescent="0.2"/>
    <row r="920" s="68" customFormat="1" x14ac:dyDescent="0.2"/>
    <row r="921" s="68" customFormat="1" x14ac:dyDescent="0.2"/>
    <row r="922" s="68" customFormat="1" x14ac:dyDescent="0.2"/>
    <row r="923" s="68" customFormat="1" x14ac:dyDescent="0.2"/>
    <row r="924" s="68" customFormat="1" x14ac:dyDescent="0.2"/>
    <row r="925" s="68" customFormat="1" x14ac:dyDescent="0.2"/>
    <row r="926" s="68" customFormat="1" x14ac:dyDescent="0.2"/>
    <row r="927" s="68" customFormat="1" x14ac:dyDescent="0.2"/>
    <row r="928" s="68" customFormat="1" x14ac:dyDescent="0.2"/>
    <row r="929" s="68" customFormat="1" x14ac:dyDescent="0.2"/>
    <row r="930" s="68" customFormat="1" x14ac:dyDescent="0.2"/>
    <row r="931" s="68" customFormat="1" x14ac:dyDescent="0.2"/>
  </sheetData>
  <mergeCells count="16">
    <mergeCell ref="C9:D9"/>
    <mergeCell ref="B2:D2"/>
    <mergeCell ref="B3:D3"/>
    <mergeCell ref="B5:B13"/>
    <mergeCell ref="C5:D5"/>
    <mergeCell ref="C6:D6"/>
    <mergeCell ref="C7:D7"/>
    <mergeCell ref="C8:D8"/>
    <mergeCell ref="C12:D12"/>
    <mergeCell ref="C10:D10"/>
    <mergeCell ref="C11:D11"/>
    <mergeCell ref="C17:D17"/>
    <mergeCell ref="C13:D13"/>
    <mergeCell ref="C15:D15"/>
    <mergeCell ref="C16:D16"/>
    <mergeCell ref="C14:D14"/>
  </mergeCells>
  <pageMargins left="0.70866141732283472" right="0.70866141732283472" top="0.74803149606299213" bottom="0.74803149606299213" header="0.31496062992125984" footer="0.31496062992125984"/>
  <pageSetup paperSize="9" scale="66" orientation="landscape" r:id="rId1"/>
  <rowBreaks count="1" manualBreakCount="1">
    <brk id="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O785"/>
  <sheetViews>
    <sheetView topLeftCell="A6" zoomScale="90" zoomScaleNormal="90" workbookViewId="0">
      <selection activeCell="I10" sqref="I10"/>
    </sheetView>
  </sheetViews>
  <sheetFormatPr defaultColWidth="9.28515625" defaultRowHeight="15" x14ac:dyDescent="0.2"/>
  <cols>
    <col min="1" max="1" width="4.7109375" style="54" customWidth="1"/>
    <col min="2" max="2" width="10.7109375" style="53" customWidth="1"/>
    <col min="3" max="3" width="110.7109375" style="53" customWidth="1"/>
    <col min="4" max="4" width="74.7109375" style="53" customWidth="1"/>
    <col min="5" max="9" width="9.28515625" style="54"/>
    <col min="10" max="10" width="4.42578125" style="54" customWidth="1"/>
    <col min="11" max="17" width="9.28515625" style="54"/>
    <col min="18" max="18" width="22.42578125" style="54" customWidth="1"/>
    <col min="19" max="79" width="9.28515625" style="54"/>
    <col min="80" max="170" width="9.28515625" style="98"/>
    <col min="171" max="171" width="9.28515625" style="99"/>
    <col min="172" max="16384" width="9.28515625" style="53"/>
  </cols>
  <sheetData>
    <row r="1" spans="1:171" ht="14.1" customHeight="1" thickBot="1" x14ac:dyDescent="0.25">
      <c r="B1" s="54"/>
      <c r="C1" s="54"/>
      <c r="D1" s="54"/>
    </row>
    <row r="2" spans="1:171" ht="80.099999999999994" customHeight="1" x14ac:dyDescent="0.2">
      <c r="A2" s="97"/>
      <c r="B2" s="319"/>
      <c r="C2" s="320"/>
      <c r="D2" s="321"/>
      <c r="E2" s="99"/>
    </row>
    <row r="3" spans="1:171" ht="40.15" customHeight="1" x14ac:dyDescent="0.2">
      <c r="A3" s="97"/>
      <c r="B3" s="322" t="s">
        <v>262</v>
      </c>
      <c r="C3" s="323"/>
      <c r="D3" s="324"/>
      <c r="E3" s="109"/>
      <c r="F3" s="100"/>
      <c r="G3" s="100"/>
      <c r="H3" s="100"/>
      <c r="I3" s="100"/>
      <c r="J3" s="100"/>
      <c r="K3" s="100"/>
      <c r="L3" s="100"/>
      <c r="M3" s="100"/>
      <c r="N3" s="100"/>
      <c r="O3" s="100"/>
      <c r="P3" s="100"/>
      <c r="Q3" s="100"/>
      <c r="R3" s="100"/>
    </row>
    <row r="4" spans="1:171" ht="15.75" customHeight="1" x14ac:dyDescent="0.3">
      <c r="A4" s="97"/>
      <c r="B4" s="325" t="s">
        <v>27</v>
      </c>
      <c r="C4" s="326"/>
      <c r="D4" s="327"/>
      <c r="E4" s="110"/>
      <c r="F4" s="101"/>
      <c r="G4" s="101"/>
      <c r="H4" s="101"/>
      <c r="I4" s="101"/>
      <c r="J4" s="101"/>
      <c r="K4" s="101"/>
      <c r="L4" s="101"/>
      <c r="M4" s="101"/>
      <c r="N4" s="101"/>
      <c r="O4" s="101"/>
      <c r="P4" s="101"/>
      <c r="Q4" s="101"/>
      <c r="R4" s="101"/>
    </row>
    <row r="5" spans="1:171" ht="18" customHeight="1" x14ac:dyDescent="0.2">
      <c r="A5" s="97"/>
      <c r="B5" s="328"/>
      <c r="C5" s="329"/>
      <c r="D5" s="330"/>
      <c r="E5" s="92"/>
      <c r="F5" s="90"/>
      <c r="G5" s="90"/>
      <c r="H5" s="90"/>
      <c r="I5" s="90"/>
      <c r="J5" s="90"/>
      <c r="K5" s="90"/>
      <c r="L5" s="90"/>
      <c r="M5" s="90"/>
      <c r="N5" s="90"/>
      <c r="O5" s="90"/>
      <c r="P5" s="90"/>
      <c r="Q5" s="90"/>
      <c r="R5" s="90"/>
    </row>
    <row r="6" spans="1:171" ht="18" customHeight="1" x14ac:dyDescent="0.3">
      <c r="A6" s="97"/>
      <c r="B6" s="344" t="s">
        <v>28</v>
      </c>
      <c r="C6" s="345"/>
      <c r="D6" s="346"/>
      <c r="E6" s="92"/>
      <c r="F6" s="90"/>
      <c r="G6" s="90"/>
      <c r="H6" s="90"/>
      <c r="I6" s="90"/>
      <c r="J6" s="90"/>
      <c r="K6" s="90"/>
      <c r="L6" s="90"/>
      <c r="M6" s="90"/>
      <c r="N6" s="90"/>
      <c r="O6" s="90"/>
      <c r="P6" s="90"/>
      <c r="Q6" s="90"/>
      <c r="R6" s="90"/>
    </row>
    <row r="7" spans="1:171" ht="101.25" customHeight="1" x14ac:dyDescent="0.3">
      <c r="A7" s="97"/>
      <c r="B7" s="316" t="s">
        <v>29</v>
      </c>
      <c r="C7" s="317"/>
      <c r="D7" s="318"/>
      <c r="E7" s="93"/>
      <c r="F7" s="87"/>
      <c r="G7" s="87"/>
      <c r="H7" s="87"/>
      <c r="I7" s="87"/>
      <c r="J7" s="87"/>
      <c r="K7" s="87"/>
      <c r="L7" s="87"/>
      <c r="M7" s="87"/>
      <c r="N7" s="87"/>
      <c r="O7" s="87"/>
      <c r="P7" s="87"/>
      <c r="Q7" s="87"/>
      <c r="R7" s="87"/>
    </row>
    <row r="8" spans="1:171" ht="30" customHeight="1" x14ac:dyDescent="0.2">
      <c r="A8" s="97"/>
      <c r="B8" s="331" t="s">
        <v>30</v>
      </c>
      <c r="C8" s="332"/>
      <c r="D8" s="333"/>
      <c r="E8" s="94"/>
      <c r="F8" s="88"/>
      <c r="G8" s="88"/>
      <c r="H8" s="88"/>
      <c r="I8" s="88"/>
      <c r="J8" s="88"/>
      <c r="K8" s="88"/>
      <c r="L8" s="88"/>
      <c r="M8" s="88"/>
      <c r="N8" s="88"/>
      <c r="O8" s="88"/>
      <c r="P8" s="88"/>
      <c r="Q8" s="88"/>
      <c r="R8" s="88"/>
    </row>
    <row r="9" spans="1:171" ht="48" customHeight="1" thickBot="1" x14ac:dyDescent="0.25">
      <c r="A9" s="97"/>
      <c r="B9" s="112" t="s">
        <v>31</v>
      </c>
      <c r="C9" s="340" t="s">
        <v>266</v>
      </c>
      <c r="D9" s="341"/>
      <c r="E9" s="95"/>
      <c r="F9" s="89"/>
      <c r="G9" s="89"/>
      <c r="H9" s="89"/>
      <c r="I9" s="89"/>
      <c r="J9" s="89"/>
      <c r="K9" s="89"/>
      <c r="L9" s="89"/>
      <c r="M9" s="89"/>
      <c r="N9" s="89"/>
      <c r="O9" s="89"/>
      <c r="P9" s="89"/>
      <c r="Q9" s="89"/>
      <c r="R9" s="89"/>
    </row>
    <row r="10" spans="1:171" ht="32.25" customHeight="1" thickBot="1" x14ac:dyDescent="0.25">
      <c r="A10" s="97"/>
      <c r="B10" s="113" t="s">
        <v>32</v>
      </c>
      <c r="C10" s="342" t="s">
        <v>33</v>
      </c>
      <c r="D10" s="343"/>
      <c r="E10" s="95"/>
      <c r="F10" s="89"/>
      <c r="G10" s="89"/>
      <c r="H10" s="89"/>
      <c r="I10" s="89"/>
      <c r="J10" s="89"/>
      <c r="K10" s="89"/>
      <c r="L10" s="89"/>
      <c r="M10" s="89"/>
      <c r="N10" s="89"/>
      <c r="O10" s="89"/>
      <c r="P10" s="89"/>
      <c r="Q10" s="89"/>
      <c r="R10" s="89"/>
    </row>
    <row r="11" spans="1:171" ht="19.5" thickBot="1" x14ac:dyDescent="0.35">
      <c r="A11" s="97"/>
      <c r="B11" s="114"/>
      <c r="C11" s="347" t="s">
        <v>34</v>
      </c>
      <c r="D11" s="348"/>
      <c r="E11" s="96"/>
      <c r="F11" s="85"/>
      <c r="G11" s="85"/>
      <c r="H11" s="85"/>
      <c r="I11" s="85"/>
      <c r="J11" s="85"/>
      <c r="K11" s="85"/>
      <c r="L11" s="85"/>
      <c r="M11" s="85"/>
      <c r="N11" s="85"/>
      <c r="O11" s="85"/>
      <c r="P11" s="85"/>
      <c r="Q11" s="85"/>
      <c r="R11" s="85"/>
    </row>
    <row r="12" spans="1:171" ht="18.75" customHeight="1" thickBot="1" x14ac:dyDescent="0.35">
      <c r="A12" s="97"/>
      <c r="B12" s="114"/>
      <c r="C12" s="336" t="s">
        <v>35</v>
      </c>
      <c r="D12" s="337"/>
      <c r="E12" s="93"/>
      <c r="F12" s="87"/>
      <c r="G12" s="87"/>
      <c r="H12" s="87"/>
      <c r="I12" s="87"/>
      <c r="J12" s="87"/>
      <c r="K12" s="87"/>
      <c r="L12" s="87"/>
      <c r="M12" s="87"/>
      <c r="N12" s="87"/>
      <c r="O12" s="87"/>
      <c r="P12" s="87"/>
      <c r="Q12" s="87"/>
      <c r="R12" s="87"/>
    </row>
    <row r="13" spans="1:171" ht="19.5" thickBot="1" x14ac:dyDescent="0.35">
      <c r="A13" s="97"/>
      <c r="B13" s="114"/>
      <c r="C13" s="338"/>
      <c r="D13" s="339"/>
      <c r="E13" s="93"/>
      <c r="F13" s="87"/>
      <c r="G13" s="87"/>
      <c r="H13" s="87"/>
      <c r="I13" s="87"/>
      <c r="J13" s="87"/>
      <c r="K13" s="87"/>
      <c r="L13" s="87"/>
      <c r="M13" s="87"/>
      <c r="N13" s="87"/>
      <c r="O13" s="87"/>
      <c r="P13" s="87"/>
      <c r="Q13" s="87"/>
      <c r="R13" s="87"/>
    </row>
    <row r="14" spans="1:171" ht="24" customHeight="1" thickBot="1" x14ac:dyDescent="0.35">
      <c r="A14" s="97"/>
      <c r="B14" s="114"/>
      <c r="C14" s="347" t="s">
        <v>36</v>
      </c>
      <c r="D14" s="348"/>
      <c r="E14" s="96"/>
      <c r="F14" s="85"/>
      <c r="G14" s="85"/>
      <c r="H14" s="85"/>
      <c r="I14" s="85"/>
      <c r="J14" s="85"/>
      <c r="K14" s="85"/>
      <c r="L14" s="85"/>
      <c r="M14" s="85"/>
      <c r="N14" s="85"/>
      <c r="O14" s="85"/>
      <c r="P14" s="85"/>
      <c r="Q14" s="85"/>
      <c r="R14" s="85"/>
    </row>
    <row r="15" spans="1:171" ht="18.75" customHeight="1" thickBot="1" x14ac:dyDescent="0.35">
      <c r="A15" s="97"/>
      <c r="B15" s="114"/>
      <c r="C15" s="334" t="s">
        <v>37</v>
      </c>
      <c r="D15" s="335"/>
      <c r="E15" s="93"/>
      <c r="F15" s="87"/>
      <c r="G15" s="87"/>
      <c r="H15" s="87"/>
      <c r="I15" s="87"/>
      <c r="J15" s="87"/>
      <c r="K15" s="87"/>
      <c r="L15" s="87"/>
      <c r="M15" s="87"/>
      <c r="N15" s="87"/>
      <c r="O15" s="87"/>
      <c r="P15" s="87"/>
      <c r="Q15" s="87"/>
      <c r="R15" s="87"/>
    </row>
    <row r="16" spans="1:171" ht="27.75" customHeight="1" x14ac:dyDescent="0.3">
      <c r="A16" s="108"/>
      <c r="B16" s="313" t="s">
        <v>38</v>
      </c>
      <c r="C16" s="314"/>
      <c r="D16" s="315"/>
      <c r="E16" s="158"/>
      <c r="F16" s="159"/>
      <c r="G16" s="159"/>
      <c r="H16" s="159"/>
      <c r="I16" s="159"/>
      <c r="J16" s="159"/>
      <c r="K16" s="159"/>
      <c r="L16" s="159"/>
      <c r="M16" s="159"/>
      <c r="N16" s="159"/>
      <c r="O16" s="159"/>
      <c r="P16" s="159"/>
      <c r="Q16" s="159"/>
      <c r="R16" s="159"/>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7"/>
    </row>
    <row r="17" spans="1:171" ht="39.75" customHeight="1" x14ac:dyDescent="0.3">
      <c r="A17" s="108"/>
      <c r="B17" s="316" t="s">
        <v>39</v>
      </c>
      <c r="C17" s="317"/>
      <c r="D17" s="318"/>
      <c r="E17" s="158"/>
      <c r="F17" s="159"/>
      <c r="G17" s="159"/>
      <c r="H17" s="159"/>
      <c r="I17" s="159"/>
      <c r="J17" s="159"/>
      <c r="K17" s="159"/>
      <c r="L17" s="159"/>
      <c r="M17" s="159"/>
      <c r="N17" s="159"/>
      <c r="O17" s="159"/>
      <c r="P17" s="159"/>
      <c r="Q17" s="159"/>
      <c r="R17" s="159"/>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7"/>
    </row>
    <row r="18" spans="1:171" ht="25.5" customHeight="1" thickBot="1" x14ac:dyDescent="0.35">
      <c r="A18" s="108"/>
      <c r="B18" s="316" t="s">
        <v>40</v>
      </c>
      <c r="C18" s="317"/>
      <c r="D18" s="318"/>
      <c r="E18" s="158"/>
      <c r="F18" s="159"/>
      <c r="G18" s="159"/>
      <c r="H18" s="159"/>
      <c r="I18" s="159"/>
      <c r="J18" s="159"/>
      <c r="K18" s="159"/>
      <c r="L18" s="159"/>
      <c r="M18" s="159"/>
      <c r="N18" s="159"/>
      <c r="O18" s="159"/>
      <c r="P18" s="159"/>
      <c r="Q18" s="159"/>
      <c r="R18" s="159"/>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6"/>
      <c r="CC18" s="106"/>
      <c r="CD18" s="106"/>
      <c r="CE18" s="106"/>
      <c r="CF18" s="106"/>
      <c r="CG18" s="106"/>
      <c r="CH18" s="106"/>
      <c r="CI18" s="106"/>
      <c r="CJ18" s="106"/>
      <c r="CK18" s="106"/>
      <c r="CL18" s="106"/>
      <c r="CM18" s="106"/>
      <c r="CN18" s="106"/>
      <c r="CO18" s="106"/>
      <c r="CP18" s="106"/>
      <c r="CQ18" s="106"/>
      <c r="CR18" s="106"/>
      <c r="CS18" s="106"/>
      <c r="CT18" s="106"/>
      <c r="CU18" s="106"/>
      <c r="CV18" s="106"/>
      <c r="CW18" s="106"/>
      <c r="CX18" s="106"/>
      <c r="CY18" s="106"/>
      <c r="CZ18" s="106"/>
      <c r="DA18" s="106"/>
      <c r="DB18" s="106"/>
      <c r="DC18" s="106"/>
      <c r="DD18" s="106"/>
      <c r="DE18" s="106"/>
      <c r="DF18" s="106"/>
      <c r="DG18" s="106"/>
      <c r="DH18" s="106"/>
      <c r="DI18" s="106"/>
      <c r="DJ18" s="106"/>
      <c r="DK18" s="106"/>
      <c r="DL18" s="106"/>
      <c r="DM18" s="106"/>
      <c r="DN18" s="106"/>
      <c r="DO18" s="106"/>
      <c r="DP18" s="106"/>
      <c r="DQ18" s="106"/>
      <c r="DR18" s="106"/>
      <c r="DS18" s="106"/>
      <c r="DT18" s="106"/>
      <c r="DU18" s="106"/>
      <c r="DV18" s="106"/>
      <c r="DW18" s="106"/>
      <c r="DX18" s="106"/>
      <c r="DY18" s="106"/>
      <c r="DZ18" s="106"/>
      <c r="EA18" s="106"/>
      <c r="EB18" s="106"/>
      <c r="EC18" s="106"/>
      <c r="ED18" s="106"/>
      <c r="EE18" s="106"/>
      <c r="EF18" s="106"/>
      <c r="EG18" s="106"/>
      <c r="EH18" s="106"/>
      <c r="EI18" s="106"/>
      <c r="EJ18" s="106"/>
      <c r="EK18" s="106"/>
      <c r="EL18" s="106"/>
      <c r="EM18" s="106"/>
      <c r="EN18" s="106"/>
      <c r="EO18" s="106"/>
      <c r="EP18" s="106"/>
      <c r="EQ18" s="106"/>
      <c r="ER18" s="106"/>
      <c r="ES18" s="106"/>
      <c r="ET18" s="106"/>
      <c r="EU18" s="106"/>
      <c r="EV18" s="106"/>
      <c r="EW18" s="106"/>
      <c r="EX18" s="106"/>
      <c r="EY18" s="106"/>
      <c r="EZ18" s="106"/>
      <c r="FA18" s="106"/>
      <c r="FB18" s="106"/>
      <c r="FC18" s="106"/>
      <c r="FD18" s="106"/>
      <c r="FE18" s="106"/>
      <c r="FF18" s="106"/>
      <c r="FG18" s="106"/>
      <c r="FH18" s="106"/>
      <c r="FI18" s="106"/>
      <c r="FJ18" s="106"/>
      <c r="FK18" s="106"/>
      <c r="FL18" s="106"/>
      <c r="FM18" s="106"/>
      <c r="FN18" s="106"/>
      <c r="FO18" s="107"/>
    </row>
    <row r="19" spans="1:171" ht="77.099999999999994" customHeight="1" thickBot="1" x14ac:dyDescent="0.35">
      <c r="A19" s="108"/>
      <c r="B19" s="114"/>
      <c r="C19" s="317" t="s">
        <v>41</v>
      </c>
      <c r="D19" s="318"/>
      <c r="E19" s="158"/>
      <c r="F19" s="159"/>
      <c r="G19" s="159"/>
      <c r="H19" s="159"/>
      <c r="I19" s="159"/>
      <c r="J19" s="159"/>
      <c r="K19" s="159"/>
      <c r="L19" s="159"/>
      <c r="M19" s="159"/>
      <c r="N19" s="159"/>
      <c r="O19" s="159"/>
      <c r="P19" s="159"/>
      <c r="Q19" s="159"/>
      <c r="R19" s="159"/>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6"/>
      <c r="DR19" s="106"/>
      <c r="DS19" s="106"/>
      <c r="DT19" s="106"/>
      <c r="DU19" s="106"/>
      <c r="DV19" s="106"/>
      <c r="DW19" s="106"/>
      <c r="DX19" s="106"/>
      <c r="DY19" s="106"/>
      <c r="DZ19" s="106"/>
      <c r="EA19" s="106"/>
      <c r="EB19" s="106"/>
      <c r="EC19" s="106"/>
      <c r="ED19" s="106"/>
      <c r="EE19" s="106"/>
      <c r="EF19" s="106"/>
      <c r="EG19" s="106"/>
      <c r="EH19" s="106"/>
      <c r="EI19" s="106"/>
      <c r="EJ19" s="106"/>
      <c r="EK19" s="106"/>
      <c r="EL19" s="106"/>
      <c r="EM19" s="106"/>
      <c r="EN19" s="106"/>
      <c r="EO19" s="106"/>
      <c r="EP19" s="106"/>
      <c r="EQ19" s="106"/>
      <c r="ER19" s="106"/>
      <c r="ES19" s="106"/>
      <c r="ET19" s="106"/>
      <c r="EU19" s="106"/>
      <c r="EV19" s="106"/>
      <c r="EW19" s="106"/>
      <c r="EX19" s="106"/>
      <c r="EY19" s="106"/>
      <c r="EZ19" s="106"/>
      <c r="FA19" s="106"/>
      <c r="FB19" s="106"/>
      <c r="FC19" s="106"/>
      <c r="FD19" s="106"/>
      <c r="FE19" s="106"/>
      <c r="FF19" s="106"/>
      <c r="FG19" s="106"/>
      <c r="FH19" s="106"/>
      <c r="FI19" s="106"/>
      <c r="FJ19" s="106"/>
      <c r="FK19" s="106"/>
      <c r="FL19" s="106"/>
      <c r="FM19" s="106"/>
      <c r="FN19" s="106"/>
      <c r="FO19" s="107"/>
    </row>
    <row r="20" spans="1:171" ht="24" customHeight="1" x14ac:dyDescent="0.3">
      <c r="A20" s="108"/>
      <c r="B20" s="310" t="s">
        <v>42</v>
      </c>
      <c r="C20" s="311"/>
      <c r="D20" s="312"/>
      <c r="E20" s="158"/>
      <c r="F20" s="159"/>
      <c r="G20" s="159"/>
      <c r="H20" s="159"/>
      <c r="I20" s="159"/>
      <c r="J20" s="159"/>
      <c r="K20" s="159"/>
      <c r="L20" s="159"/>
      <c r="M20" s="159"/>
      <c r="N20" s="159"/>
      <c r="O20" s="159"/>
      <c r="P20" s="159"/>
      <c r="Q20" s="159"/>
      <c r="R20" s="159"/>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6"/>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c r="DS20" s="106"/>
      <c r="DT20" s="106"/>
      <c r="DU20" s="106"/>
      <c r="DV20" s="106"/>
      <c r="DW20" s="106"/>
      <c r="DX20" s="106"/>
      <c r="DY20" s="106"/>
      <c r="DZ20" s="106"/>
      <c r="EA20" s="106"/>
      <c r="EB20" s="106"/>
      <c r="EC20" s="106"/>
      <c r="ED20" s="106"/>
      <c r="EE20" s="106"/>
      <c r="EF20" s="106"/>
      <c r="EG20" s="106"/>
      <c r="EH20" s="106"/>
      <c r="EI20" s="106"/>
      <c r="EJ20" s="106"/>
      <c r="EK20" s="106"/>
      <c r="EL20" s="106"/>
      <c r="EM20" s="106"/>
      <c r="EN20" s="106"/>
      <c r="EO20" s="106"/>
      <c r="EP20" s="106"/>
      <c r="EQ20" s="106"/>
      <c r="ER20" s="106"/>
      <c r="ES20" s="106"/>
      <c r="ET20" s="106"/>
      <c r="EU20" s="106"/>
      <c r="EV20" s="106"/>
      <c r="EW20" s="106"/>
      <c r="EX20" s="106"/>
      <c r="EY20" s="106"/>
      <c r="EZ20" s="106"/>
      <c r="FA20" s="106"/>
      <c r="FB20" s="106"/>
      <c r="FC20" s="106"/>
      <c r="FD20" s="106"/>
      <c r="FE20" s="106"/>
      <c r="FF20" s="106"/>
      <c r="FG20" s="106"/>
      <c r="FH20" s="106"/>
      <c r="FI20" s="106"/>
      <c r="FJ20" s="106"/>
      <c r="FK20" s="106"/>
      <c r="FL20" s="106"/>
      <c r="FM20" s="106"/>
      <c r="FN20" s="106"/>
      <c r="FO20" s="107"/>
    </row>
    <row r="21" spans="1:171" ht="30.75" customHeight="1" x14ac:dyDescent="0.3">
      <c r="A21" s="108"/>
      <c r="B21" s="86" t="s">
        <v>274</v>
      </c>
      <c r="C21" s="91"/>
      <c r="D21" s="117"/>
      <c r="E21" s="104"/>
      <c r="F21" s="105"/>
      <c r="G21" s="105"/>
      <c r="H21" s="105"/>
      <c r="I21" s="105"/>
      <c r="J21" s="105"/>
      <c r="K21" s="105"/>
      <c r="L21" s="105"/>
      <c r="M21" s="105"/>
      <c r="N21" s="105"/>
      <c r="O21" s="105"/>
      <c r="P21" s="105"/>
      <c r="Q21" s="105"/>
      <c r="R21" s="105"/>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6"/>
      <c r="CC21" s="106"/>
      <c r="CD21" s="106"/>
      <c r="CE21" s="106"/>
      <c r="CF21" s="106"/>
      <c r="CG21" s="106"/>
      <c r="CH21" s="106"/>
      <c r="CI21" s="106"/>
      <c r="CJ21" s="106"/>
      <c r="CK21" s="106"/>
      <c r="CL21" s="106"/>
      <c r="CM21" s="106"/>
      <c r="CN21" s="106"/>
      <c r="CO21" s="106"/>
      <c r="CP21" s="106"/>
      <c r="CQ21" s="106"/>
      <c r="CR21" s="106"/>
      <c r="CS21" s="106"/>
      <c r="CT21" s="106"/>
      <c r="CU21" s="106"/>
      <c r="CV21" s="106"/>
      <c r="CW21" s="106"/>
      <c r="CX21" s="106"/>
      <c r="CY21" s="106"/>
      <c r="CZ21" s="106"/>
      <c r="DA21" s="106"/>
      <c r="DB21" s="106"/>
      <c r="DC21" s="106"/>
      <c r="DD21" s="106"/>
      <c r="DE21" s="106"/>
      <c r="DF21" s="106"/>
      <c r="DG21" s="106"/>
      <c r="DH21" s="106"/>
      <c r="DI21" s="106"/>
      <c r="DJ21" s="106"/>
      <c r="DK21" s="106"/>
      <c r="DL21" s="106"/>
      <c r="DM21" s="106"/>
      <c r="DN21" s="106"/>
      <c r="DO21" s="106"/>
      <c r="DP21" s="106"/>
      <c r="DQ21" s="106"/>
      <c r="DR21" s="106"/>
      <c r="DS21" s="106"/>
      <c r="DT21" s="106"/>
      <c r="DU21" s="106"/>
      <c r="DV21" s="106"/>
      <c r="DW21" s="106"/>
      <c r="DX21" s="106"/>
      <c r="DY21" s="106"/>
      <c r="DZ21" s="106"/>
      <c r="EA21" s="106"/>
      <c r="EB21" s="106"/>
      <c r="EC21" s="106"/>
      <c r="ED21" s="106"/>
      <c r="EE21" s="106"/>
      <c r="EF21" s="106"/>
      <c r="EG21" s="106"/>
      <c r="EH21" s="106"/>
      <c r="EI21" s="106"/>
      <c r="EJ21" s="106"/>
      <c r="EK21" s="106"/>
      <c r="EL21" s="106"/>
      <c r="EM21" s="106"/>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7"/>
    </row>
    <row r="22" spans="1:171" ht="19.5" thickBot="1" x14ac:dyDescent="0.35">
      <c r="A22" s="108"/>
      <c r="B22" s="118"/>
      <c r="C22" s="116" t="s">
        <v>272</v>
      </c>
      <c r="D22" s="115"/>
      <c r="E22" s="104"/>
      <c r="F22" s="105"/>
      <c r="G22" s="105"/>
      <c r="H22" s="105"/>
      <c r="I22" s="105"/>
      <c r="J22" s="105"/>
      <c r="K22" s="103"/>
      <c r="L22" s="105"/>
      <c r="M22" s="105"/>
      <c r="N22" s="105"/>
      <c r="O22" s="105"/>
      <c r="P22" s="105"/>
      <c r="Q22" s="105"/>
      <c r="R22" s="105"/>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6"/>
      <c r="CC22" s="106"/>
      <c r="CD22" s="106"/>
      <c r="CE22" s="106"/>
      <c r="CF22" s="106"/>
      <c r="CG22" s="106"/>
      <c r="CH22" s="106"/>
      <c r="CI22" s="106"/>
      <c r="CJ22" s="106"/>
      <c r="CK22" s="106"/>
      <c r="CL22" s="106"/>
      <c r="CM22" s="106"/>
      <c r="CN22" s="106"/>
      <c r="CO22" s="106"/>
      <c r="CP22" s="106"/>
      <c r="CQ22" s="106"/>
      <c r="CR22" s="106"/>
      <c r="CS22" s="106"/>
      <c r="CT22" s="106"/>
      <c r="CU22" s="106"/>
      <c r="CV22" s="106"/>
      <c r="CW22" s="106"/>
      <c r="CX22" s="106"/>
      <c r="CY22" s="106"/>
      <c r="CZ22" s="106"/>
      <c r="DA22" s="106"/>
      <c r="DB22" s="106"/>
      <c r="DC22" s="106"/>
      <c r="DD22" s="106"/>
      <c r="DE22" s="106"/>
      <c r="DF22" s="106"/>
      <c r="DG22" s="106"/>
      <c r="DH22" s="106"/>
      <c r="DI22" s="106"/>
      <c r="DJ22" s="106"/>
      <c r="DK22" s="106"/>
      <c r="DL22" s="106"/>
      <c r="DM22" s="106"/>
      <c r="DN22" s="106"/>
      <c r="DO22" s="106"/>
      <c r="DP22" s="106"/>
      <c r="DQ22" s="106"/>
      <c r="DR22" s="106"/>
      <c r="DS22" s="106"/>
      <c r="DT22" s="106"/>
      <c r="DU22" s="106"/>
      <c r="DV22" s="106"/>
      <c r="DW22" s="106"/>
      <c r="DX22" s="106"/>
      <c r="DY22" s="106"/>
      <c r="DZ22" s="106"/>
      <c r="EA22" s="106"/>
      <c r="EB22" s="106"/>
      <c r="EC22" s="106"/>
      <c r="ED22" s="106"/>
      <c r="EE22" s="106"/>
      <c r="EF22" s="106"/>
      <c r="EG22" s="106"/>
      <c r="EH22" s="106"/>
      <c r="EI22" s="106"/>
      <c r="EJ22" s="106"/>
      <c r="EK22" s="106"/>
      <c r="EL22" s="106"/>
      <c r="EM22" s="106"/>
      <c r="EN22" s="106"/>
      <c r="EO22" s="106"/>
      <c r="EP22" s="106"/>
      <c r="EQ22" s="106"/>
      <c r="ER22" s="106"/>
      <c r="ES22" s="106"/>
      <c r="ET22" s="106"/>
      <c r="EU22" s="106"/>
      <c r="EV22" s="106"/>
      <c r="EW22" s="106"/>
      <c r="EX22" s="106"/>
      <c r="EY22" s="106"/>
      <c r="EZ22" s="106"/>
      <c r="FA22" s="106"/>
      <c r="FB22" s="106"/>
      <c r="FC22" s="106"/>
      <c r="FD22" s="106"/>
      <c r="FE22" s="106"/>
      <c r="FF22" s="106"/>
      <c r="FG22" s="106"/>
      <c r="FH22" s="106"/>
      <c r="FI22" s="106"/>
      <c r="FJ22" s="106"/>
      <c r="FK22" s="106"/>
      <c r="FL22" s="106"/>
      <c r="FM22" s="106"/>
      <c r="FN22" s="106"/>
      <c r="FO22" s="107"/>
    </row>
    <row r="23" spans="1:171" s="54" customFormat="1" ht="15.75" x14ac:dyDescent="0.25">
      <c r="B23" s="111"/>
      <c r="C23" s="263"/>
      <c r="D23" s="111"/>
    </row>
    <row r="24" spans="1:171" s="54" customFormat="1" x14ac:dyDescent="0.2"/>
    <row r="25" spans="1:171" s="54" customFormat="1" x14ac:dyDescent="0.2"/>
    <row r="26" spans="1:171" s="54" customFormat="1" x14ac:dyDescent="0.2">
      <c r="K26" s="102"/>
    </row>
    <row r="27" spans="1:171" s="54" customFormat="1" x14ac:dyDescent="0.2"/>
    <row r="28" spans="1:171" s="54" customFormat="1" x14ac:dyDescent="0.2"/>
    <row r="29" spans="1:171" s="54" customFormat="1" x14ac:dyDescent="0.2"/>
    <row r="30" spans="1:171" s="54" customFormat="1" x14ac:dyDescent="0.2"/>
    <row r="31" spans="1:171" s="54" customFormat="1" x14ac:dyDescent="0.2"/>
    <row r="32" spans="1:171" s="54" customFormat="1" x14ac:dyDescent="0.2"/>
    <row r="33" s="54" customFormat="1" x14ac:dyDescent="0.2"/>
    <row r="34" s="54" customFormat="1" x14ac:dyDescent="0.2"/>
    <row r="35" s="54" customFormat="1" x14ac:dyDescent="0.2"/>
    <row r="36" s="54" customFormat="1" x14ac:dyDescent="0.2"/>
    <row r="37" s="54" customFormat="1" x14ac:dyDescent="0.2"/>
    <row r="38" s="54" customFormat="1" x14ac:dyDescent="0.2"/>
    <row r="39" s="54" customFormat="1" x14ac:dyDescent="0.2"/>
    <row r="40" s="54" customFormat="1" x14ac:dyDescent="0.2"/>
    <row r="41" s="54" customFormat="1" x14ac:dyDescent="0.2"/>
    <row r="42" s="54" customFormat="1" x14ac:dyDescent="0.2"/>
    <row r="43" s="54" customFormat="1" x14ac:dyDescent="0.2"/>
    <row r="44" s="54" customFormat="1" x14ac:dyDescent="0.2"/>
    <row r="45" s="54" customFormat="1" x14ac:dyDescent="0.2"/>
    <row r="46" s="54" customFormat="1" x14ac:dyDescent="0.2"/>
    <row r="47" s="54" customFormat="1" x14ac:dyDescent="0.2"/>
    <row r="48" s="54" customFormat="1" x14ac:dyDescent="0.2"/>
    <row r="49" s="54" customFormat="1" x14ac:dyDescent="0.2"/>
    <row r="50" s="54" customFormat="1" x14ac:dyDescent="0.2"/>
    <row r="51" s="54" customFormat="1" x14ac:dyDescent="0.2"/>
    <row r="52" s="54" customFormat="1" x14ac:dyDescent="0.2"/>
    <row r="53" s="54" customFormat="1" x14ac:dyDescent="0.2"/>
    <row r="54" s="54" customFormat="1" x14ac:dyDescent="0.2"/>
    <row r="55" s="54" customFormat="1" x14ac:dyDescent="0.2"/>
    <row r="56" s="54" customFormat="1" x14ac:dyDescent="0.2"/>
    <row r="57" s="54" customFormat="1" x14ac:dyDescent="0.2"/>
    <row r="58" s="54" customFormat="1" x14ac:dyDescent="0.2"/>
    <row r="59" s="54" customFormat="1" x14ac:dyDescent="0.2"/>
    <row r="60" s="54" customFormat="1" x14ac:dyDescent="0.2"/>
    <row r="61" s="54" customFormat="1" x14ac:dyDescent="0.2"/>
    <row r="62" s="54" customFormat="1" x14ac:dyDescent="0.2"/>
    <row r="63" s="54" customFormat="1" x14ac:dyDescent="0.2"/>
    <row r="64" s="54" customFormat="1" x14ac:dyDescent="0.2"/>
    <row r="65" s="54" customFormat="1" x14ac:dyDescent="0.2"/>
    <row r="66" s="54" customFormat="1" x14ac:dyDescent="0.2"/>
    <row r="67" s="54" customFormat="1" x14ac:dyDescent="0.2"/>
    <row r="68" s="54" customFormat="1" x14ac:dyDescent="0.2"/>
    <row r="69" s="54" customFormat="1" x14ac:dyDescent="0.2"/>
    <row r="70" s="54" customFormat="1" x14ac:dyDescent="0.2"/>
    <row r="71" s="54" customFormat="1" x14ac:dyDescent="0.2"/>
    <row r="72" s="54" customFormat="1" x14ac:dyDescent="0.2"/>
    <row r="73" s="54" customFormat="1" x14ac:dyDescent="0.2"/>
    <row r="74" s="54" customFormat="1" x14ac:dyDescent="0.2"/>
    <row r="75" s="54" customFormat="1" x14ac:dyDescent="0.2"/>
    <row r="76" s="54" customFormat="1" x14ac:dyDescent="0.2"/>
    <row r="77" s="54" customFormat="1" x14ac:dyDescent="0.2"/>
    <row r="78" s="54" customFormat="1" x14ac:dyDescent="0.2"/>
    <row r="79" s="54" customFormat="1" x14ac:dyDescent="0.2"/>
    <row r="80" s="54" customFormat="1" x14ac:dyDescent="0.2"/>
    <row r="81" s="54" customFormat="1" x14ac:dyDescent="0.2"/>
    <row r="82" s="54" customFormat="1" x14ac:dyDescent="0.2"/>
    <row r="83" s="54" customFormat="1" x14ac:dyDescent="0.2"/>
    <row r="84" s="54" customFormat="1" x14ac:dyDescent="0.2"/>
    <row r="85" s="54" customFormat="1" x14ac:dyDescent="0.2"/>
    <row r="86" s="54" customFormat="1" x14ac:dyDescent="0.2"/>
    <row r="87" s="54" customFormat="1" x14ac:dyDescent="0.2"/>
    <row r="88" s="54" customFormat="1" x14ac:dyDescent="0.2"/>
    <row r="89" s="54" customFormat="1" x14ac:dyDescent="0.2"/>
    <row r="90" s="54" customFormat="1" x14ac:dyDescent="0.2"/>
    <row r="91" s="54" customFormat="1" x14ac:dyDescent="0.2"/>
    <row r="92" s="54" customFormat="1" x14ac:dyDescent="0.2"/>
    <row r="93" s="54" customFormat="1" x14ac:dyDescent="0.2"/>
    <row r="94" s="54" customFormat="1" x14ac:dyDescent="0.2"/>
    <row r="95" s="54" customFormat="1" x14ac:dyDescent="0.2"/>
    <row r="96" s="54" customFormat="1" x14ac:dyDescent="0.2"/>
    <row r="97" s="54" customFormat="1" x14ac:dyDescent="0.2"/>
    <row r="98" s="54" customFormat="1" x14ac:dyDescent="0.2"/>
    <row r="99" s="54" customFormat="1" x14ac:dyDescent="0.2"/>
    <row r="100" s="54" customFormat="1" x14ac:dyDescent="0.2"/>
    <row r="101" s="54" customFormat="1" x14ac:dyDescent="0.2"/>
    <row r="102" s="54" customFormat="1" x14ac:dyDescent="0.2"/>
    <row r="103" s="54" customFormat="1" x14ac:dyDescent="0.2"/>
    <row r="104" s="54" customFormat="1" x14ac:dyDescent="0.2"/>
    <row r="105" s="54" customFormat="1" x14ac:dyDescent="0.2"/>
    <row r="106" s="54" customFormat="1" x14ac:dyDescent="0.2"/>
    <row r="107" s="54" customFormat="1" x14ac:dyDescent="0.2"/>
    <row r="108" s="54" customFormat="1" x14ac:dyDescent="0.2"/>
    <row r="109" s="54" customFormat="1" x14ac:dyDescent="0.2"/>
    <row r="110" s="54" customFormat="1" x14ac:dyDescent="0.2"/>
    <row r="111" s="54" customFormat="1" x14ac:dyDescent="0.2"/>
    <row r="112" s="54" customFormat="1" x14ac:dyDescent="0.2"/>
    <row r="113" s="54" customFormat="1" x14ac:dyDescent="0.2"/>
    <row r="114" s="54" customFormat="1" x14ac:dyDescent="0.2"/>
    <row r="115" s="54" customFormat="1" x14ac:dyDescent="0.2"/>
    <row r="116" s="54" customFormat="1" x14ac:dyDescent="0.2"/>
    <row r="117" s="54" customFormat="1" x14ac:dyDescent="0.2"/>
    <row r="118" s="54" customFormat="1" x14ac:dyDescent="0.2"/>
    <row r="119" s="54" customFormat="1" x14ac:dyDescent="0.2"/>
    <row r="120" s="54" customFormat="1" x14ac:dyDescent="0.2"/>
    <row r="121" s="54" customFormat="1" x14ac:dyDescent="0.2"/>
    <row r="122" s="54" customFormat="1" x14ac:dyDescent="0.2"/>
    <row r="123" s="54" customFormat="1" x14ac:dyDescent="0.2"/>
    <row r="124" s="54" customFormat="1" x14ac:dyDescent="0.2"/>
    <row r="125" s="54" customFormat="1" x14ac:dyDescent="0.2"/>
    <row r="126" s="54" customFormat="1" x14ac:dyDescent="0.2"/>
    <row r="127" s="54" customFormat="1" x14ac:dyDescent="0.2"/>
    <row r="128" s="54" customFormat="1" x14ac:dyDescent="0.2"/>
    <row r="129" s="54" customFormat="1" x14ac:dyDescent="0.2"/>
    <row r="130" s="54" customFormat="1" x14ac:dyDescent="0.2"/>
    <row r="131" s="54" customFormat="1" x14ac:dyDescent="0.2"/>
    <row r="132" s="54" customFormat="1" x14ac:dyDescent="0.2"/>
    <row r="133" s="54" customFormat="1" x14ac:dyDescent="0.2"/>
    <row r="134" s="54" customFormat="1" x14ac:dyDescent="0.2"/>
    <row r="135" s="54" customFormat="1" x14ac:dyDescent="0.2"/>
    <row r="136" s="54" customFormat="1" x14ac:dyDescent="0.2"/>
    <row r="137" s="54" customFormat="1" x14ac:dyDescent="0.2"/>
    <row r="138" s="54" customFormat="1" x14ac:dyDescent="0.2"/>
    <row r="139" s="54" customFormat="1" x14ac:dyDescent="0.2"/>
    <row r="140" s="54" customFormat="1" x14ac:dyDescent="0.2"/>
    <row r="141" s="54" customFormat="1" x14ac:dyDescent="0.2"/>
    <row r="142" s="54" customFormat="1" x14ac:dyDescent="0.2"/>
    <row r="143" s="54" customFormat="1" x14ac:dyDescent="0.2"/>
    <row r="144" s="54" customFormat="1" x14ac:dyDescent="0.2"/>
    <row r="145" s="54" customFormat="1" x14ac:dyDescent="0.2"/>
    <row r="146" s="54" customFormat="1" x14ac:dyDescent="0.2"/>
    <row r="147" s="54" customFormat="1" x14ac:dyDescent="0.2"/>
    <row r="148" s="54" customFormat="1" x14ac:dyDescent="0.2"/>
    <row r="149" s="54" customFormat="1" x14ac:dyDescent="0.2"/>
    <row r="150" s="54" customFormat="1" x14ac:dyDescent="0.2"/>
    <row r="151" s="54" customFormat="1" x14ac:dyDescent="0.2"/>
    <row r="152" s="54" customFormat="1" x14ac:dyDescent="0.2"/>
    <row r="153" s="54" customFormat="1" x14ac:dyDescent="0.2"/>
    <row r="154" s="54" customFormat="1" x14ac:dyDescent="0.2"/>
    <row r="155" s="54" customFormat="1" x14ac:dyDescent="0.2"/>
    <row r="156" s="54" customFormat="1" x14ac:dyDescent="0.2"/>
    <row r="157" s="54" customFormat="1" x14ac:dyDescent="0.2"/>
    <row r="158" s="54" customFormat="1" x14ac:dyDescent="0.2"/>
    <row r="159" s="54" customFormat="1" x14ac:dyDescent="0.2"/>
    <row r="160" s="54" customFormat="1" x14ac:dyDescent="0.2"/>
    <row r="161" s="54" customFormat="1" x14ac:dyDescent="0.2"/>
    <row r="162" s="54" customFormat="1" x14ac:dyDescent="0.2"/>
    <row r="163" s="54" customFormat="1" x14ac:dyDescent="0.2"/>
    <row r="164" s="54" customFormat="1" x14ac:dyDescent="0.2"/>
    <row r="165" s="54" customFormat="1" x14ac:dyDescent="0.2"/>
    <row r="166" s="54" customFormat="1" x14ac:dyDescent="0.2"/>
    <row r="167" s="54" customFormat="1" x14ac:dyDescent="0.2"/>
    <row r="168" s="54" customFormat="1" x14ac:dyDescent="0.2"/>
    <row r="169" s="54" customFormat="1" x14ac:dyDescent="0.2"/>
    <row r="170" s="54" customFormat="1" x14ac:dyDescent="0.2"/>
    <row r="171" s="54" customFormat="1" x14ac:dyDescent="0.2"/>
    <row r="172" s="54" customFormat="1" x14ac:dyDescent="0.2"/>
    <row r="173" s="54" customFormat="1" x14ac:dyDescent="0.2"/>
    <row r="174" s="54" customFormat="1" x14ac:dyDescent="0.2"/>
    <row r="175" s="54" customFormat="1" x14ac:dyDescent="0.2"/>
    <row r="176" s="54" customFormat="1" x14ac:dyDescent="0.2"/>
    <row r="177" s="54" customFormat="1" x14ac:dyDescent="0.2"/>
    <row r="178" s="54" customFormat="1" x14ac:dyDescent="0.2"/>
    <row r="179" s="54" customFormat="1" x14ac:dyDescent="0.2"/>
    <row r="180" s="54" customFormat="1" x14ac:dyDescent="0.2"/>
    <row r="181" s="54" customFormat="1" x14ac:dyDescent="0.2"/>
    <row r="182" s="54" customFormat="1" x14ac:dyDescent="0.2"/>
    <row r="183" s="54" customFormat="1" x14ac:dyDescent="0.2"/>
    <row r="184" s="54" customFormat="1" x14ac:dyDescent="0.2"/>
    <row r="185" s="54" customFormat="1" x14ac:dyDescent="0.2"/>
    <row r="186" s="54" customFormat="1" x14ac:dyDescent="0.2"/>
    <row r="187" s="54" customFormat="1" x14ac:dyDescent="0.2"/>
    <row r="188" s="54" customFormat="1" x14ac:dyDescent="0.2"/>
    <row r="189" s="54" customFormat="1" x14ac:dyDescent="0.2"/>
    <row r="190" s="54" customFormat="1" x14ac:dyDescent="0.2"/>
    <row r="191" s="54" customFormat="1" x14ac:dyDescent="0.2"/>
    <row r="192" s="54" customFormat="1" x14ac:dyDescent="0.2"/>
    <row r="193" s="54" customFormat="1" x14ac:dyDescent="0.2"/>
    <row r="194" s="54" customFormat="1" x14ac:dyDescent="0.2"/>
    <row r="195" s="54" customFormat="1" x14ac:dyDescent="0.2"/>
    <row r="196" s="54" customFormat="1" x14ac:dyDescent="0.2"/>
    <row r="197" s="54" customFormat="1" x14ac:dyDescent="0.2"/>
    <row r="198" s="54" customFormat="1" x14ac:dyDescent="0.2"/>
    <row r="199" s="54" customFormat="1" x14ac:dyDescent="0.2"/>
    <row r="200" s="54" customFormat="1" x14ac:dyDescent="0.2"/>
    <row r="201" s="54" customFormat="1" x14ac:dyDescent="0.2"/>
    <row r="202" s="54" customFormat="1" x14ac:dyDescent="0.2"/>
    <row r="203" s="54" customFormat="1" x14ac:dyDescent="0.2"/>
    <row r="204" s="54" customFormat="1" x14ac:dyDescent="0.2"/>
    <row r="205" s="54" customFormat="1" x14ac:dyDescent="0.2"/>
    <row r="206" s="54" customFormat="1" x14ac:dyDescent="0.2"/>
    <row r="207" s="54" customFormat="1" x14ac:dyDescent="0.2"/>
    <row r="208" s="54" customFormat="1" x14ac:dyDescent="0.2"/>
    <row r="209" s="54" customFormat="1" x14ac:dyDescent="0.2"/>
    <row r="210" s="54" customFormat="1" x14ac:dyDescent="0.2"/>
    <row r="211" s="54" customFormat="1" x14ac:dyDescent="0.2"/>
    <row r="212" s="54" customFormat="1" x14ac:dyDescent="0.2"/>
    <row r="213" s="54" customFormat="1" x14ac:dyDescent="0.2"/>
    <row r="214" s="54" customFormat="1" x14ac:dyDescent="0.2"/>
    <row r="215" s="54" customFormat="1" x14ac:dyDescent="0.2"/>
    <row r="216" s="54" customFormat="1" x14ac:dyDescent="0.2"/>
    <row r="217" s="54" customFormat="1" x14ac:dyDescent="0.2"/>
    <row r="218" s="54" customFormat="1" x14ac:dyDescent="0.2"/>
    <row r="219" s="54" customFormat="1" x14ac:dyDescent="0.2"/>
    <row r="220" s="54" customFormat="1" x14ac:dyDescent="0.2"/>
    <row r="221" s="54" customFormat="1" x14ac:dyDescent="0.2"/>
    <row r="222" s="54" customFormat="1" x14ac:dyDescent="0.2"/>
    <row r="223" s="54" customFormat="1" x14ac:dyDescent="0.2"/>
    <row r="224" s="54" customFormat="1" x14ac:dyDescent="0.2"/>
    <row r="225" s="54" customFormat="1" x14ac:dyDescent="0.2"/>
    <row r="226" s="54" customFormat="1" x14ac:dyDescent="0.2"/>
    <row r="227" s="54" customFormat="1" x14ac:dyDescent="0.2"/>
    <row r="228" s="54" customFormat="1" x14ac:dyDescent="0.2"/>
    <row r="229" s="54" customFormat="1" x14ac:dyDescent="0.2"/>
    <row r="230" s="54" customFormat="1" x14ac:dyDescent="0.2"/>
    <row r="231" s="54" customFormat="1" x14ac:dyDescent="0.2"/>
    <row r="232" s="54" customFormat="1" x14ac:dyDescent="0.2"/>
    <row r="233" s="54" customFormat="1" x14ac:dyDescent="0.2"/>
    <row r="234" s="54" customFormat="1" x14ac:dyDescent="0.2"/>
    <row r="235" s="54" customFormat="1" x14ac:dyDescent="0.2"/>
    <row r="236" s="54" customFormat="1" x14ac:dyDescent="0.2"/>
    <row r="237" s="54" customFormat="1" x14ac:dyDescent="0.2"/>
    <row r="238" s="54" customFormat="1" x14ac:dyDescent="0.2"/>
    <row r="239" s="54" customFormat="1" x14ac:dyDescent="0.2"/>
    <row r="240" s="54" customFormat="1" x14ac:dyDescent="0.2"/>
    <row r="241" s="54" customFormat="1" x14ac:dyDescent="0.2"/>
    <row r="242" s="54" customFormat="1" x14ac:dyDescent="0.2"/>
    <row r="243" s="54" customFormat="1" x14ac:dyDescent="0.2"/>
    <row r="244" s="54" customFormat="1" x14ac:dyDescent="0.2"/>
    <row r="245" s="54" customFormat="1" x14ac:dyDescent="0.2"/>
    <row r="246" s="54" customFormat="1" x14ac:dyDescent="0.2"/>
    <row r="247" s="54" customFormat="1" x14ac:dyDescent="0.2"/>
    <row r="248" s="54" customFormat="1" x14ac:dyDescent="0.2"/>
    <row r="249" s="54" customFormat="1" x14ac:dyDescent="0.2"/>
    <row r="250" s="54" customFormat="1" x14ac:dyDescent="0.2"/>
    <row r="251" s="54" customFormat="1" x14ac:dyDescent="0.2"/>
    <row r="252" s="54" customFormat="1" x14ac:dyDescent="0.2"/>
    <row r="253" s="54" customFormat="1" x14ac:dyDescent="0.2"/>
    <row r="254" s="54" customFormat="1" x14ac:dyDescent="0.2"/>
    <row r="255" s="54" customFormat="1" x14ac:dyDescent="0.2"/>
    <row r="256" s="54" customFormat="1" x14ac:dyDescent="0.2"/>
    <row r="257" s="54" customFormat="1" x14ac:dyDescent="0.2"/>
    <row r="258" s="54" customFormat="1" x14ac:dyDescent="0.2"/>
    <row r="259" s="54" customFormat="1" x14ac:dyDescent="0.2"/>
    <row r="260" s="54" customFormat="1" x14ac:dyDescent="0.2"/>
    <row r="261" s="54" customFormat="1" x14ac:dyDescent="0.2"/>
    <row r="262" s="54" customFormat="1" x14ac:dyDescent="0.2"/>
    <row r="263" s="54" customFormat="1" x14ac:dyDescent="0.2"/>
    <row r="264" s="54" customFormat="1" x14ac:dyDescent="0.2"/>
    <row r="265" s="54" customFormat="1" x14ac:dyDescent="0.2"/>
    <row r="266" s="54" customFormat="1" x14ac:dyDescent="0.2"/>
    <row r="267" s="54" customFormat="1" x14ac:dyDescent="0.2"/>
    <row r="268" s="54" customFormat="1" x14ac:dyDescent="0.2"/>
    <row r="269" s="54" customFormat="1" x14ac:dyDescent="0.2"/>
    <row r="270" s="54" customFormat="1" x14ac:dyDescent="0.2"/>
    <row r="271" s="54" customFormat="1" x14ac:dyDescent="0.2"/>
    <row r="272" s="54" customFormat="1" x14ac:dyDescent="0.2"/>
    <row r="273" s="54" customFormat="1" x14ac:dyDescent="0.2"/>
    <row r="274" s="54" customFormat="1" x14ac:dyDescent="0.2"/>
    <row r="275" s="54" customFormat="1" x14ac:dyDescent="0.2"/>
    <row r="276" s="54" customFormat="1" x14ac:dyDescent="0.2"/>
    <row r="277" s="54" customFormat="1" x14ac:dyDescent="0.2"/>
    <row r="278" s="54" customFormat="1" x14ac:dyDescent="0.2"/>
    <row r="279" s="54" customFormat="1" x14ac:dyDescent="0.2"/>
    <row r="280" s="54" customFormat="1" x14ac:dyDescent="0.2"/>
    <row r="281" s="54" customFormat="1" x14ac:dyDescent="0.2"/>
    <row r="282" s="54" customFormat="1" x14ac:dyDescent="0.2"/>
    <row r="283" s="54" customFormat="1" x14ac:dyDescent="0.2"/>
    <row r="284" s="54" customFormat="1" x14ac:dyDescent="0.2"/>
    <row r="285" s="54" customFormat="1" x14ac:dyDescent="0.2"/>
    <row r="286" s="54" customFormat="1" x14ac:dyDescent="0.2"/>
    <row r="287" s="54" customFormat="1" x14ac:dyDescent="0.2"/>
    <row r="288" s="54" customFormat="1" x14ac:dyDescent="0.2"/>
    <row r="289" s="54" customFormat="1" x14ac:dyDescent="0.2"/>
    <row r="290" s="54" customFormat="1" x14ac:dyDescent="0.2"/>
    <row r="291" s="54" customFormat="1" x14ac:dyDescent="0.2"/>
    <row r="292" s="54" customFormat="1" x14ac:dyDescent="0.2"/>
    <row r="293" s="54" customFormat="1" x14ac:dyDescent="0.2"/>
    <row r="294" s="54" customFormat="1" x14ac:dyDescent="0.2"/>
    <row r="295" s="54" customFormat="1" x14ac:dyDescent="0.2"/>
    <row r="296" s="54" customFormat="1" x14ac:dyDescent="0.2"/>
    <row r="297" s="54" customFormat="1" x14ac:dyDescent="0.2"/>
    <row r="298" s="54" customFormat="1" x14ac:dyDescent="0.2"/>
    <row r="299" s="54" customFormat="1" x14ac:dyDescent="0.2"/>
    <row r="300" s="54" customFormat="1" x14ac:dyDescent="0.2"/>
    <row r="301" s="54" customFormat="1" x14ac:dyDescent="0.2"/>
    <row r="302" s="54" customFormat="1" x14ac:dyDescent="0.2"/>
    <row r="303" s="54" customFormat="1" x14ac:dyDescent="0.2"/>
    <row r="304" s="54" customFormat="1" x14ac:dyDescent="0.2"/>
    <row r="305" s="54" customFormat="1" x14ac:dyDescent="0.2"/>
    <row r="306" s="54" customFormat="1" x14ac:dyDescent="0.2"/>
    <row r="307" s="54" customFormat="1" x14ac:dyDescent="0.2"/>
    <row r="308" s="54" customFormat="1" x14ac:dyDescent="0.2"/>
    <row r="309" s="54" customFormat="1" x14ac:dyDescent="0.2"/>
    <row r="310" s="54" customFormat="1" x14ac:dyDescent="0.2"/>
    <row r="311" s="54" customFormat="1" x14ac:dyDescent="0.2"/>
    <row r="312" s="54" customFormat="1" x14ac:dyDescent="0.2"/>
    <row r="313" s="54" customFormat="1" x14ac:dyDescent="0.2"/>
    <row r="314" s="54" customFormat="1" x14ac:dyDescent="0.2"/>
    <row r="315" s="54" customFormat="1" x14ac:dyDescent="0.2"/>
    <row r="316" s="54" customFormat="1" x14ac:dyDescent="0.2"/>
    <row r="317" s="54" customFormat="1" x14ac:dyDescent="0.2"/>
    <row r="318" s="54" customFormat="1" x14ac:dyDescent="0.2"/>
    <row r="319" s="54" customFormat="1" x14ac:dyDescent="0.2"/>
    <row r="320" s="54" customFormat="1" x14ac:dyDescent="0.2"/>
    <row r="321" s="54" customFormat="1" x14ac:dyDescent="0.2"/>
    <row r="322" s="54" customFormat="1" x14ac:dyDescent="0.2"/>
    <row r="323" s="54" customFormat="1" x14ac:dyDescent="0.2"/>
    <row r="324" s="54" customFormat="1" x14ac:dyDescent="0.2"/>
    <row r="325" s="54" customFormat="1" x14ac:dyDescent="0.2"/>
    <row r="326" s="54" customFormat="1" x14ac:dyDescent="0.2"/>
    <row r="327" s="54" customFormat="1" x14ac:dyDescent="0.2"/>
    <row r="328" s="54" customFormat="1" x14ac:dyDescent="0.2"/>
    <row r="329" s="54" customFormat="1" x14ac:dyDescent="0.2"/>
    <row r="330" s="54" customFormat="1" x14ac:dyDescent="0.2"/>
    <row r="331" s="54" customFormat="1" x14ac:dyDescent="0.2"/>
    <row r="332" s="54" customFormat="1" x14ac:dyDescent="0.2"/>
    <row r="333" s="54" customFormat="1" x14ac:dyDescent="0.2"/>
    <row r="334" s="54" customFormat="1" x14ac:dyDescent="0.2"/>
    <row r="335" s="54" customFormat="1" x14ac:dyDescent="0.2"/>
    <row r="336" s="54" customFormat="1" x14ac:dyDescent="0.2"/>
    <row r="337" s="54" customFormat="1" x14ac:dyDescent="0.2"/>
    <row r="338" s="54" customFormat="1" x14ac:dyDescent="0.2"/>
    <row r="339" s="54" customFormat="1" x14ac:dyDescent="0.2"/>
    <row r="340" s="54" customFormat="1" x14ac:dyDescent="0.2"/>
    <row r="341" s="54" customFormat="1" x14ac:dyDescent="0.2"/>
    <row r="342" s="54" customFormat="1" x14ac:dyDescent="0.2"/>
    <row r="343" s="54" customFormat="1" x14ac:dyDescent="0.2"/>
    <row r="344" s="54" customFormat="1" x14ac:dyDescent="0.2"/>
    <row r="345" s="54" customFormat="1" x14ac:dyDescent="0.2"/>
    <row r="346" s="54" customFormat="1" x14ac:dyDescent="0.2"/>
    <row r="347" s="54" customFormat="1" x14ac:dyDescent="0.2"/>
    <row r="348" s="54" customFormat="1" x14ac:dyDescent="0.2"/>
    <row r="349" s="54" customFormat="1" x14ac:dyDescent="0.2"/>
    <row r="350" s="54" customFormat="1" x14ac:dyDescent="0.2"/>
    <row r="351" s="54" customFormat="1" x14ac:dyDescent="0.2"/>
    <row r="352" s="54" customFormat="1" x14ac:dyDescent="0.2"/>
    <row r="353" s="54" customFormat="1" x14ac:dyDescent="0.2"/>
    <row r="354" s="54" customFormat="1" x14ac:dyDescent="0.2"/>
    <row r="355" s="54" customFormat="1" x14ac:dyDescent="0.2"/>
    <row r="356" s="54" customFormat="1" x14ac:dyDescent="0.2"/>
    <row r="357" s="54" customFormat="1" x14ac:dyDescent="0.2"/>
    <row r="358" s="54" customFormat="1" x14ac:dyDescent="0.2"/>
    <row r="359" s="54" customFormat="1" x14ac:dyDescent="0.2"/>
    <row r="360" s="54" customFormat="1" x14ac:dyDescent="0.2"/>
    <row r="361" s="54" customFormat="1" x14ac:dyDescent="0.2"/>
    <row r="362" s="54" customFormat="1" x14ac:dyDescent="0.2"/>
    <row r="363" s="54" customFormat="1" x14ac:dyDescent="0.2"/>
    <row r="364" s="54" customFormat="1" x14ac:dyDescent="0.2"/>
    <row r="365" s="54" customFormat="1" x14ac:dyDescent="0.2"/>
    <row r="366" s="54" customFormat="1" x14ac:dyDescent="0.2"/>
    <row r="367" s="54" customFormat="1" x14ac:dyDescent="0.2"/>
    <row r="368" s="54" customFormat="1" x14ac:dyDescent="0.2"/>
    <row r="369" s="54" customFormat="1" x14ac:dyDescent="0.2"/>
    <row r="370" s="54" customFormat="1" x14ac:dyDescent="0.2"/>
    <row r="371" s="54" customFormat="1" x14ac:dyDescent="0.2"/>
    <row r="372" s="54" customFormat="1" x14ac:dyDescent="0.2"/>
    <row r="373" s="54" customFormat="1" x14ac:dyDescent="0.2"/>
    <row r="374" s="54" customFormat="1" x14ac:dyDescent="0.2"/>
    <row r="375" s="54" customFormat="1" x14ac:dyDescent="0.2"/>
    <row r="376" s="54" customFormat="1" x14ac:dyDescent="0.2"/>
    <row r="377" s="54" customFormat="1" x14ac:dyDescent="0.2"/>
    <row r="378" s="54" customFormat="1" x14ac:dyDescent="0.2"/>
    <row r="379" s="54" customFormat="1" x14ac:dyDescent="0.2"/>
    <row r="380" s="54" customFormat="1" x14ac:dyDescent="0.2"/>
    <row r="381" s="54" customFormat="1" x14ac:dyDescent="0.2"/>
    <row r="382" s="54" customFormat="1" x14ac:dyDescent="0.2"/>
    <row r="383" s="54" customFormat="1" x14ac:dyDescent="0.2"/>
    <row r="384" s="54" customFormat="1" x14ac:dyDescent="0.2"/>
    <row r="385" s="54" customFormat="1" x14ac:dyDescent="0.2"/>
    <row r="386" s="54" customFormat="1" x14ac:dyDescent="0.2"/>
    <row r="387" s="54" customFormat="1" x14ac:dyDescent="0.2"/>
    <row r="388" s="54" customFormat="1" x14ac:dyDescent="0.2"/>
    <row r="389" s="54" customFormat="1" x14ac:dyDescent="0.2"/>
    <row r="390" s="54" customFormat="1" x14ac:dyDescent="0.2"/>
    <row r="391" s="54" customFormat="1" x14ac:dyDescent="0.2"/>
    <row r="392" s="54" customFormat="1" x14ac:dyDescent="0.2"/>
    <row r="393" s="54" customFormat="1" x14ac:dyDescent="0.2"/>
    <row r="394" s="54" customFormat="1" x14ac:dyDescent="0.2"/>
    <row r="395" s="54" customFormat="1" x14ac:dyDescent="0.2"/>
    <row r="396" s="54" customFormat="1" x14ac:dyDescent="0.2"/>
    <row r="397" s="54" customFormat="1" x14ac:dyDescent="0.2"/>
    <row r="398" s="54" customFormat="1" x14ac:dyDescent="0.2"/>
    <row r="399" s="54" customFormat="1" x14ac:dyDescent="0.2"/>
    <row r="400" s="54" customFormat="1" x14ac:dyDescent="0.2"/>
    <row r="401" s="54" customFormat="1" x14ac:dyDescent="0.2"/>
    <row r="402" s="54" customFormat="1" x14ac:dyDescent="0.2"/>
    <row r="403" s="54" customFormat="1" x14ac:dyDescent="0.2"/>
    <row r="404" s="54" customFormat="1" x14ac:dyDescent="0.2"/>
    <row r="405" s="54" customFormat="1" x14ac:dyDescent="0.2"/>
    <row r="406" s="54" customFormat="1" x14ac:dyDescent="0.2"/>
    <row r="407" s="54" customFormat="1" x14ac:dyDescent="0.2"/>
    <row r="408" s="54" customFormat="1" x14ac:dyDescent="0.2"/>
    <row r="409" s="54" customFormat="1" x14ac:dyDescent="0.2"/>
    <row r="410" s="54" customFormat="1" x14ac:dyDescent="0.2"/>
    <row r="411" s="54" customFormat="1" x14ac:dyDescent="0.2"/>
    <row r="412" s="54" customFormat="1" x14ac:dyDescent="0.2"/>
    <row r="413" s="54" customFormat="1" x14ac:dyDescent="0.2"/>
    <row r="414" s="54" customFormat="1" x14ac:dyDescent="0.2"/>
    <row r="415" s="54" customFormat="1" x14ac:dyDescent="0.2"/>
    <row r="416" s="54" customFormat="1" x14ac:dyDescent="0.2"/>
    <row r="417" s="54" customFormat="1" x14ac:dyDescent="0.2"/>
    <row r="418" s="54" customFormat="1" x14ac:dyDescent="0.2"/>
    <row r="419" s="54" customFormat="1" x14ac:dyDescent="0.2"/>
    <row r="420" s="54" customFormat="1" x14ac:dyDescent="0.2"/>
    <row r="421" s="54" customFormat="1" x14ac:dyDescent="0.2"/>
    <row r="422" s="54" customFormat="1" x14ac:dyDescent="0.2"/>
    <row r="423" s="54" customFormat="1" x14ac:dyDescent="0.2"/>
    <row r="424" s="54" customFormat="1" x14ac:dyDescent="0.2"/>
    <row r="425" s="54" customFormat="1" x14ac:dyDescent="0.2"/>
    <row r="426" s="54" customFormat="1" x14ac:dyDescent="0.2"/>
    <row r="427" s="54" customFormat="1" x14ac:dyDescent="0.2"/>
    <row r="428" s="54" customFormat="1" x14ac:dyDescent="0.2"/>
    <row r="429" s="54" customFormat="1" x14ac:dyDescent="0.2"/>
    <row r="430" s="54" customFormat="1" x14ac:dyDescent="0.2"/>
    <row r="431" s="54" customFormat="1" x14ac:dyDescent="0.2"/>
    <row r="432" s="54" customFormat="1" x14ac:dyDescent="0.2"/>
    <row r="433" s="54" customFormat="1" x14ac:dyDescent="0.2"/>
    <row r="434" s="54" customFormat="1" x14ac:dyDescent="0.2"/>
    <row r="435" s="54" customFormat="1" x14ac:dyDescent="0.2"/>
    <row r="436" s="54" customFormat="1" x14ac:dyDescent="0.2"/>
    <row r="437" s="54" customFormat="1" x14ac:dyDescent="0.2"/>
    <row r="438" s="54" customFormat="1" x14ac:dyDescent="0.2"/>
    <row r="439" s="54" customFormat="1" x14ac:dyDescent="0.2"/>
    <row r="440" s="54" customFormat="1" x14ac:dyDescent="0.2"/>
    <row r="441" s="54" customFormat="1" x14ac:dyDescent="0.2"/>
    <row r="442" s="54" customFormat="1" x14ac:dyDescent="0.2"/>
    <row r="443" s="54" customFormat="1" x14ac:dyDescent="0.2"/>
    <row r="444" s="54" customFormat="1" x14ac:dyDescent="0.2"/>
    <row r="445" s="54" customFormat="1" x14ac:dyDescent="0.2"/>
    <row r="446" s="54" customFormat="1" x14ac:dyDescent="0.2"/>
    <row r="447" s="54" customFormat="1" x14ac:dyDescent="0.2"/>
    <row r="448" s="54" customFormat="1" x14ac:dyDescent="0.2"/>
    <row r="449" s="54" customFormat="1" x14ac:dyDescent="0.2"/>
    <row r="450" s="54" customFormat="1" x14ac:dyDescent="0.2"/>
    <row r="451" s="54" customFormat="1" x14ac:dyDescent="0.2"/>
    <row r="452" s="54" customFormat="1" x14ac:dyDescent="0.2"/>
    <row r="453" s="54" customFormat="1" x14ac:dyDescent="0.2"/>
    <row r="454" s="54" customFormat="1" x14ac:dyDescent="0.2"/>
    <row r="455" s="54" customFormat="1" x14ac:dyDescent="0.2"/>
    <row r="456" s="54" customFormat="1" x14ac:dyDescent="0.2"/>
    <row r="457" s="54" customFormat="1" x14ac:dyDescent="0.2"/>
    <row r="458" s="54" customFormat="1" x14ac:dyDescent="0.2"/>
    <row r="459" s="54" customFormat="1" x14ac:dyDescent="0.2"/>
    <row r="460" s="54" customFormat="1" x14ac:dyDescent="0.2"/>
    <row r="461" s="54" customFormat="1" x14ac:dyDescent="0.2"/>
    <row r="462" s="54" customFormat="1" x14ac:dyDescent="0.2"/>
    <row r="463" s="54" customFormat="1" x14ac:dyDescent="0.2"/>
    <row r="464" s="54" customFormat="1" x14ac:dyDescent="0.2"/>
    <row r="465" s="54" customFormat="1" x14ac:dyDescent="0.2"/>
    <row r="466" s="54" customFormat="1" x14ac:dyDescent="0.2"/>
    <row r="467" s="54" customFormat="1" x14ac:dyDescent="0.2"/>
    <row r="468" s="54" customFormat="1" x14ac:dyDescent="0.2"/>
    <row r="469" s="54" customFormat="1" x14ac:dyDescent="0.2"/>
    <row r="470" s="54" customFormat="1" x14ac:dyDescent="0.2"/>
    <row r="471" s="54" customFormat="1" x14ac:dyDescent="0.2"/>
    <row r="472" s="54" customFormat="1" x14ac:dyDescent="0.2"/>
    <row r="473" s="54" customFormat="1" x14ac:dyDescent="0.2"/>
    <row r="474" s="54" customFormat="1" x14ac:dyDescent="0.2"/>
    <row r="475" s="54" customFormat="1" x14ac:dyDescent="0.2"/>
    <row r="476" s="54" customFormat="1" x14ac:dyDescent="0.2"/>
    <row r="477" s="54" customFormat="1" x14ac:dyDescent="0.2"/>
    <row r="478" s="54" customFormat="1" x14ac:dyDescent="0.2"/>
    <row r="479" s="54" customFormat="1" x14ac:dyDescent="0.2"/>
    <row r="480" s="54" customFormat="1" x14ac:dyDescent="0.2"/>
    <row r="481" s="54" customFormat="1" x14ac:dyDescent="0.2"/>
    <row r="482" s="54" customFormat="1" x14ac:dyDescent="0.2"/>
    <row r="483" s="54" customFormat="1" x14ac:dyDescent="0.2"/>
    <row r="484" s="54" customFormat="1" x14ac:dyDescent="0.2"/>
    <row r="485" s="54" customFormat="1" x14ac:dyDescent="0.2"/>
    <row r="486" s="54" customFormat="1" x14ac:dyDescent="0.2"/>
    <row r="487" s="54" customFormat="1" x14ac:dyDescent="0.2"/>
    <row r="488" s="54" customFormat="1" x14ac:dyDescent="0.2"/>
    <row r="489" s="54" customFormat="1" x14ac:dyDescent="0.2"/>
    <row r="490" s="54" customFormat="1" x14ac:dyDescent="0.2"/>
    <row r="491" s="54" customFormat="1" x14ac:dyDescent="0.2"/>
    <row r="492" s="54" customFormat="1" x14ac:dyDescent="0.2"/>
    <row r="493" s="54" customFormat="1" x14ac:dyDescent="0.2"/>
    <row r="494" s="54" customFormat="1" x14ac:dyDescent="0.2"/>
    <row r="495" s="54" customFormat="1" x14ac:dyDescent="0.2"/>
    <row r="496" s="54" customFormat="1" x14ac:dyDescent="0.2"/>
    <row r="497" s="54" customFormat="1" x14ac:dyDescent="0.2"/>
    <row r="498" s="54" customFormat="1" x14ac:dyDescent="0.2"/>
    <row r="499" s="54" customFormat="1" x14ac:dyDescent="0.2"/>
    <row r="500" s="54" customFormat="1" x14ac:dyDescent="0.2"/>
    <row r="501" s="54" customFormat="1" x14ac:dyDescent="0.2"/>
    <row r="502" s="54" customFormat="1" x14ac:dyDescent="0.2"/>
    <row r="503" s="54" customFormat="1" x14ac:dyDescent="0.2"/>
    <row r="504" s="54" customFormat="1" x14ac:dyDescent="0.2"/>
    <row r="505" s="54" customFormat="1" x14ac:dyDescent="0.2"/>
    <row r="506" s="54" customFormat="1" x14ac:dyDescent="0.2"/>
    <row r="507" s="54" customFormat="1" x14ac:dyDescent="0.2"/>
    <row r="508" s="54" customFormat="1" x14ac:dyDescent="0.2"/>
    <row r="509" s="54" customFormat="1" x14ac:dyDescent="0.2"/>
    <row r="510" s="54" customFormat="1" x14ac:dyDescent="0.2"/>
    <row r="511" s="54" customFormat="1" x14ac:dyDescent="0.2"/>
    <row r="512" s="54" customFormat="1" x14ac:dyDescent="0.2"/>
    <row r="513" s="54" customFormat="1" x14ac:dyDescent="0.2"/>
    <row r="514" s="54" customFormat="1" x14ac:dyDescent="0.2"/>
    <row r="515" s="54" customFormat="1" x14ac:dyDescent="0.2"/>
    <row r="516" s="54" customFormat="1" x14ac:dyDescent="0.2"/>
    <row r="517" s="54" customFormat="1" x14ac:dyDescent="0.2"/>
    <row r="518" s="54" customFormat="1" x14ac:dyDescent="0.2"/>
    <row r="519" s="54" customFormat="1" x14ac:dyDescent="0.2"/>
    <row r="520" s="54" customFormat="1" x14ac:dyDescent="0.2"/>
    <row r="521" s="54" customFormat="1" x14ac:dyDescent="0.2"/>
    <row r="522" s="54" customFormat="1" x14ac:dyDescent="0.2"/>
    <row r="523" s="54" customFormat="1" x14ac:dyDescent="0.2"/>
    <row r="524" s="54" customFormat="1" x14ac:dyDescent="0.2"/>
    <row r="525" s="54" customFormat="1" x14ac:dyDescent="0.2"/>
    <row r="526" s="54" customFormat="1" x14ac:dyDescent="0.2"/>
    <row r="527" s="54" customFormat="1" x14ac:dyDescent="0.2"/>
    <row r="528" s="54" customFormat="1" x14ac:dyDescent="0.2"/>
    <row r="529" s="54" customFormat="1" x14ac:dyDescent="0.2"/>
    <row r="530" s="54" customFormat="1" x14ac:dyDescent="0.2"/>
    <row r="531" s="54" customFormat="1" x14ac:dyDescent="0.2"/>
    <row r="532" s="54" customFormat="1" x14ac:dyDescent="0.2"/>
    <row r="533" s="54" customFormat="1" x14ac:dyDescent="0.2"/>
    <row r="534" s="54" customFormat="1" x14ac:dyDescent="0.2"/>
    <row r="535" s="54" customFormat="1" x14ac:dyDescent="0.2"/>
    <row r="536" s="54" customFormat="1" x14ac:dyDescent="0.2"/>
    <row r="537" s="54" customFormat="1" x14ac:dyDescent="0.2"/>
    <row r="538" s="54" customFormat="1" x14ac:dyDescent="0.2"/>
    <row r="539" s="54" customFormat="1" x14ac:dyDescent="0.2"/>
    <row r="540" s="54" customFormat="1" x14ac:dyDescent="0.2"/>
    <row r="541" s="54" customFormat="1" x14ac:dyDescent="0.2"/>
    <row r="542" s="54" customFormat="1" x14ac:dyDescent="0.2"/>
    <row r="543" s="54" customFormat="1" x14ac:dyDescent="0.2"/>
    <row r="544" s="54" customFormat="1" x14ac:dyDescent="0.2"/>
    <row r="545" s="54" customFormat="1" x14ac:dyDescent="0.2"/>
    <row r="546" s="54" customFormat="1" x14ac:dyDescent="0.2"/>
    <row r="547" s="54" customFormat="1" x14ac:dyDescent="0.2"/>
    <row r="548" s="54" customFormat="1" x14ac:dyDescent="0.2"/>
    <row r="549" s="54" customFormat="1" x14ac:dyDescent="0.2"/>
    <row r="550" s="54" customFormat="1" x14ac:dyDescent="0.2"/>
    <row r="551" s="54" customFormat="1" x14ac:dyDescent="0.2"/>
    <row r="552" s="54" customFormat="1" x14ac:dyDescent="0.2"/>
    <row r="553" s="54" customFormat="1" x14ac:dyDescent="0.2"/>
    <row r="554" s="54" customFormat="1" x14ac:dyDescent="0.2"/>
    <row r="555" s="54" customFormat="1" x14ac:dyDescent="0.2"/>
    <row r="556" s="54" customFormat="1" x14ac:dyDescent="0.2"/>
    <row r="557" s="54" customFormat="1" x14ac:dyDescent="0.2"/>
    <row r="558" s="54" customFormat="1" x14ac:dyDescent="0.2"/>
    <row r="559" s="54" customFormat="1" x14ac:dyDescent="0.2"/>
    <row r="560" s="54" customFormat="1" x14ac:dyDescent="0.2"/>
    <row r="561" s="54" customFormat="1" x14ac:dyDescent="0.2"/>
    <row r="562" s="54" customFormat="1" x14ac:dyDescent="0.2"/>
    <row r="563" s="54" customFormat="1" x14ac:dyDescent="0.2"/>
    <row r="564" s="54" customFormat="1" x14ac:dyDescent="0.2"/>
    <row r="565" s="54" customFormat="1" x14ac:dyDescent="0.2"/>
    <row r="566" s="54" customFormat="1" x14ac:dyDescent="0.2"/>
    <row r="567" s="54" customFormat="1" x14ac:dyDescent="0.2"/>
    <row r="568" s="54" customFormat="1" x14ac:dyDescent="0.2"/>
    <row r="569" s="54" customFormat="1" x14ac:dyDescent="0.2"/>
    <row r="570" s="54" customFormat="1" x14ac:dyDescent="0.2"/>
    <row r="571" s="54" customFormat="1" x14ac:dyDescent="0.2"/>
    <row r="572" s="54" customFormat="1" x14ac:dyDescent="0.2"/>
    <row r="573" s="54" customFormat="1" x14ac:dyDescent="0.2"/>
    <row r="574" s="54" customFormat="1" x14ac:dyDescent="0.2"/>
    <row r="575" s="54" customFormat="1" x14ac:dyDescent="0.2"/>
    <row r="576" s="54" customFormat="1" x14ac:dyDescent="0.2"/>
    <row r="577" s="54" customFormat="1" x14ac:dyDescent="0.2"/>
    <row r="578" s="54" customFormat="1" x14ac:dyDescent="0.2"/>
    <row r="579" s="54" customFormat="1" x14ac:dyDescent="0.2"/>
    <row r="580" s="54" customFormat="1" x14ac:dyDescent="0.2"/>
    <row r="581" s="54" customFormat="1" x14ac:dyDescent="0.2"/>
    <row r="582" s="54" customFormat="1" x14ac:dyDescent="0.2"/>
    <row r="583" s="54" customFormat="1" x14ac:dyDescent="0.2"/>
    <row r="584" s="54" customFormat="1" x14ac:dyDescent="0.2"/>
    <row r="585" s="54" customFormat="1" x14ac:dyDescent="0.2"/>
    <row r="586" s="54" customFormat="1" x14ac:dyDescent="0.2"/>
    <row r="587" s="54" customFormat="1" x14ac:dyDescent="0.2"/>
    <row r="588" s="54" customFormat="1" x14ac:dyDescent="0.2"/>
    <row r="589" s="54" customFormat="1" x14ac:dyDescent="0.2"/>
    <row r="590" s="54" customFormat="1" x14ac:dyDescent="0.2"/>
    <row r="591" s="54" customFormat="1" x14ac:dyDescent="0.2"/>
    <row r="592" s="54" customFormat="1" x14ac:dyDescent="0.2"/>
    <row r="593" s="54" customFormat="1" x14ac:dyDescent="0.2"/>
    <row r="594" s="54" customFormat="1" x14ac:dyDescent="0.2"/>
    <row r="595" s="54" customFormat="1" x14ac:dyDescent="0.2"/>
    <row r="596" s="54" customFormat="1" x14ac:dyDescent="0.2"/>
    <row r="597" s="54" customFormat="1" x14ac:dyDescent="0.2"/>
    <row r="598" s="54" customFormat="1" x14ac:dyDescent="0.2"/>
    <row r="599" s="54" customFormat="1" x14ac:dyDescent="0.2"/>
    <row r="600" s="54" customFormat="1" x14ac:dyDescent="0.2"/>
    <row r="601" s="54" customFormat="1" x14ac:dyDescent="0.2"/>
    <row r="602" s="54" customFormat="1" x14ac:dyDescent="0.2"/>
    <row r="603" s="54" customFormat="1" x14ac:dyDescent="0.2"/>
    <row r="604" s="54" customFormat="1" x14ac:dyDescent="0.2"/>
    <row r="605" s="54" customFormat="1" x14ac:dyDescent="0.2"/>
    <row r="606" s="54" customFormat="1" x14ac:dyDescent="0.2"/>
    <row r="607" s="54" customFormat="1" x14ac:dyDescent="0.2"/>
    <row r="608" s="54" customFormat="1" x14ac:dyDescent="0.2"/>
    <row r="609" s="54" customFormat="1" x14ac:dyDescent="0.2"/>
    <row r="610" s="54" customFormat="1" x14ac:dyDescent="0.2"/>
    <row r="611" s="54" customFormat="1" x14ac:dyDescent="0.2"/>
    <row r="612" s="54" customFormat="1" x14ac:dyDescent="0.2"/>
    <row r="613" s="54" customFormat="1" x14ac:dyDescent="0.2"/>
    <row r="614" s="54" customFormat="1" x14ac:dyDescent="0.2"/>
    <row r="615" s="54" customFormat="1" x14ac:dyDescent="0.2"/>
    <row r="616" s="54" customFormat="1" x14ac:dyDescent="0.2"/>
    <row r="617" s="54" customFormat="1" x14ac:dyDescent="0.2"/>
    <row r="618" s="54" customFormat="1" x14ac:dyDescent="0.2"/>
    <row r="619" s="54" customFormat="1" x14ac:dyDescent="0.2"/>
    <row r="620" s="54" customFormat="1" x14ac:dyDescent="0.2"/>
    <row r="621" s="54" customFormat="1" x14ac:dyDescent="0.2"/>
    <row r="622" s="54" customFormat="1" x14ac:dyDescent="0.2"/>
    <row r="623" s="54" customFormat="1" x14ac:dyDescent="0.2"/>
    <row r="624" s="54" customFormat="1" x14ac:dyDescent="0.2"/>
    <row r="625" s="54" customFormat="1" x14ac:dyDescent="0.2"/>
    <row r="626" s="54" customFormat="1" x14ac:dyDescent="0.2"/>
    <row r="627" s="54" customFormat="1" x14ac:dyDescent="0.2"/>
    <row r="628" s="54" customFormat="1" x14ac:dyDescent="0.2"/>
    <row r="629" s="54" customFormat="1" x14ac:dyDescent="0.2"/>
    <row r="630" s="54" customFormat="1" x14ac:dyDescent="0.2"/>
    <row r="631" s="54" customFormat="1" x14ac:dyDescent="0.2"/>
    <row r="632" s="54" customFormat="1" x14ac:dyDescent="0.2"/>
    <row r="633" s="54" customFormat="1" x14ac:dyDescent="0.2"/>
    <row r="634" s="54" customFormat="1" x14ac:dyDescent="0.2"/>
    <row r="635" s="54" customFormat="1" x14ac:dyDescent="0.2"/>
    <row r="636" s="54" customFormat="1" x14ac:dyDescent="0.2"/>
    <row r="637" s="54" customFormat="1" x14ac:dyDescent="0.2"/>
    <row r="638" s="54" customFormat="1" x14ac:dyDescent="0.2"/>
    <row r="639" s="54" customFormat="1" x14ac:dyDescent="0.2"/>
    <row r="640" s="54" customFormat="1" x14ac:dyDescent="0.2"/>
    <row r="641" s="54" customFormat="1" x14ac:dyDescent="0.2"/>
    <row r="642" s="54" customFormat="1" x14ac:dyDescent="0.2"/>
    <row r="643" s="54" customFormat="1" x14ac:dyDescent="0.2"/>
    <row r="644" s="54" customFormat="1" x14ac:dyDescent="0.2"/>
    <row r="645" s="54" customFormat="1" x14ac:dyDescent="0.2"/>
    <row r="646" s="54" customFormat="1" x14ac:dyDescent="0.2"/>
    <row r="647" s="54" customFormat="1" x14ac:dyDescent="0.2"/>
    <row r="648" s="54" customFormat="1" x14ac:dyDescent="0.2"/>
    <row r="649" s="54" customFormat="1" x14ac:dyDescent="0.2"/>
    <row r="650" s="54" customFormat="1" x14ac:dyDescent="0.2"/>
    <row r="651" s="54" customFormat="1" x14ac:dyDescent="0.2"/>
    <row r="652" s="54" customFormat="1" x14ac:dyDescent="0.2"/>
    <row r="653" s="54" customFormat="1" x14ac:dyDescent="0.2"/>
    <row r="654" s="54" customFormat="1" x14ac:dyDescent="0.2"/>
    <row r="655" s="54" customFormat="1" x14ac:dyDescent="0.2"/>
    <row r="656" s="54" customFormat="1" x14ac:dyDescent="0.2"/>
    <row r="657" s="54" customFormat="1" x14ac:dyDescent="0.2"/>
    <row r="658" s="54" customFormat="1" x14ac:dyDescent="0.2"/>
    <row r="659" s="54" customFormat="1" x14ac:dyDescent="0.2"/>
    <row r="660" s="54" customFormat="1" x14ac:dyDescent="0.2"/>
    <row r="661" s="54" customFormat="1" x14ac:dyDescent="0.2"/>
    <row r="662" s="54" customFormat="1" x14ac:dyDescent="0.2"/>
    <row r="663" s="54" customFormat="1" x14ac:dyDescent="0.2"/>
    <row r="664" s="54" customFormat="1" x14ac:dyDescent="0.2"/>
    <row r="665" s="54" customFormat="1" x14ac:dyDescent="0.2"/>
    <row r="666" s="54" customFormat="1" x14ac:dyDescent="0.2"/>
    <row r="667" s="54" customFormat="1" x14ac:dyDescent="0.2"/>
    <row r="668" s="54" customFormat="1" x14ac:dyDescent="0.2"/>
    <row r="669" s="54" customFormat="1" x14ac:dyDescent="0.2"/>
    <row r="670" s="54" customFormat="1" x14ac:dyDescent="0.2"/>
    <row r="671" s="54" customFormat="1" x14ac:dyDescent="0.2"/>
    <row r="672" s="54" customFormat="1" x14ac:dyDescent="0.2"/>
    <row r="673" s="54" customFormat="1" x14ac:dyDescent="0.2"/>
    <row r="674" s="54" customFormat="1" x14ac:dyDescent="0.2"/>
    <row r="675" s="54" customFormat="1" x14ac:dyDescent="0.2"/>
    <row r="676" s="54" customFormat="1" x14ac:dyDescent="0.2"/>
    <row r="677" s="54" customFormat="1" x14ac:dyDescent="0.2"/>
    <row r="678" s="54" customFormat="1" x14ac:dyDescent="0.2"/>
    <row r="679" s="54" customFormat="1" x14ac:dyDescent="0.2"/>
    <row r="680" s="54" customFormat="1" x14ac:dyDescent="0.2"/>
    <row r="681" s="54" customFormat="1" x14ac:dyDescent="0.2"/>
    <row r="682" s="54" customFormat="1" x14ac:dyDescent="0.2"/>
    <row r="683" s="54" customFormat="1" x14ac:dyDescent="0.2"/>
    <row r="684" s="54" customFormat="1" x14ac:dyDescent="0.2"/>
    <row r="685" s="54" customFormat="1" x14ac:dyDescent="0.2"/>
    <row r="686" s="54" customFormat="1" x14ac:dyDescent="0.2"/>
    <row r="687" s="54" customFormat="1" x14ac:dyDescent="0.2"/>
    <row r="688" s="54" customFormat="1" x14ac:dyDescent="0.2"/>
    <row r="689" s="54" customFormat="1" x14ac:dyDescent="0.2"/>
    <row r="690" s="54" customFormat="1" x14ac:dyDescent="0.2"/>
    <row r="691" s="54" customFormat="1" x14ac:dyDescent="0.2"/>
    <row r="692" s="54" customFormat="1" x14ac:dyDescent="0.2"/>
    <row r="693" s="54" customFormat="1" x14ac:dyDescent="0.2"/>
    <row r="694" s="54" customFormat="1" x14ac:dyDescent="0.2"/>
    <row r="695" s="54" customFormat="1" x14ac:dyDescent="0.2"/>
    <row r="696" s="54" customFormat="1" x14ac:dyDescent="0.2"/>
    <row r="697" s="54" customFormat="1" x14ac:dyDescent="0.2"/>
    <row r="698" s="54" customFormat="1" x14ac:dyDescent="0.2"/>
    <row r="699" s="54" customFormat="1" x14ac:dyDescent="0.2"/>
    <row r="700" s="54" customFormat="1" x14ac:dyDescent="0.2"/>
    <row r="701" s="54" customFormat="1" x14ac:dyDescent="0.2"/>
    <row r="702" s="54" customFormat="1" x14ac:dyDescent="0.2"/>
    <row r="703" s="54" customFormat="1" x14ac:dyDescent="0.2"/>
    <row r="704" s="54" customFormat="1" x14ac:dyDescent="0.2"/>
    <row r="705" s="54" customFormat="1" x14ac:dyDescent="0.2"/>
    <row r="706" s="54" customFormat="1" x14ac:dyDescent="0.2"/>
    <row r="707" s="54" customFormat="1" x14ac:dyDescent="0.2"/>
    <row r="708" s="54" customFormat="1" x14ac:dyDescent="0.2"/>
    <row r="709" s="54" customFormat="1" x14ac:dyDescent="0.2"/>
    <row r="710" s="54" customFormat="1" x14ac:dyDescent="0.2"/>
    <row r="711" s="54" customFormat="1" x14ac:dyDescent="0.2"/>
    <row r="712" s="54" customFormat="1" x14ac:dyDescent="0.2"/>
    <row r="713" s="54" customFormat="1" x14ac:dyDescent="0.2"/>
    <row r="714" s="54" customFormat="1" x14ac:dyDescent="0.2"/>
    <row r="715" s="54" customFormat="1" x14ac:dyDescent="0.2"/>
    <row r="716" s="54" customFormat="1" x14ac:dyDescent="0.2"/>
    <row r="717" s="54" customFormat="1" x14ac:dyDescent="0.2"/>
    <row r="718" s="54" customFormat="1" x14ac:dyDescent="0.2"/>
    <row r="719" s="54" customFormat="1" x14ac:dyDescent="0.2"/>
    <row r="720" s="54" customFormat="1" x14ac:dyDescent="0.2"/>
    <row r="721" s="54" customFormat="1" x14ac:dyDescent="0.2"/>
    <row r="722" s="54" customFormat="1" x14ac:dyDescent="0.2"/>
    <row r="723" s="54" customFormat="1" x14ac:dyDescent="0.2"/>
    <row r="724" s="54" customFormat="1" x14ac:dyDescent="0.2"/>
    <row r="725" s="54" customFormat="1" x14ac:dyDescent="0.2"/>
    <row r="726" s="54" customFormat="1" x14ac:dyDescent="0.2"/>
    <row r="727" s="54" customFormat="1" x14ac:dyDescent="0.2"/>
    <row r="728" s="54" customFormat="1" x14ac:dyDescent="0.2"/>
    <row r="729" s="54" customFormat="1" x14ac:dyDescent="0.2"/>
    <row r="730" s="54" customFormat="1" x14ac:dyDescent="0.2"/>
    <row r="731" s="54" customFormat="1" x14ac:dyDescent="0.2"/>
    <row r="732" s="54" customFormat="1" x14ac:dyDescent="0.2"/>
    <row r="733" s="54" customFormat="1" x14ac:dyDescent="0.2"/>
    <row r="734" s="54" customFormat="1" x14ac:dyDescent="0.2"/>
    <row r="735" s="54" customFormat="1" x14ac:dyDescent="0.2"/>
    <row r="736" s="54" customFormat="1" x14ac:dyDescent="0.2"/>
    <row r="737" s="54" customFormat="1" x14ac:dyDescent="0.2"/>
    <row r="738" s="54" customFormat="1" x14ac:dyDescent="0.2"/>
    <row r="739" s="54" customFormat="1" x14ac:dyDescent="0.2"/>
    <row r="740" s="54" customFormat="1" x14ac:dyDescent="0.2"/>
    <row r="741" s="54" customFormat="1" x14ac:dyDescent="0.2"/>
    <row r="742" s="54" customFormat="1" x14ac:dyDescent="0.2"/>
    <row r="743" s="54" customFormat="1" x14ac:dyDescent="0.2"/>
    <row r="744" s="54" customFormat="1" x14ac:dyDescent="0.2"/>
    <row r="745" s="54" customFormat="1" x14ac:dyDescent="0.2"/>
    <row r="746" s="54" customFormat="1" x14ac:dyDescent="0.2"/>
    <row r="747" s="54" customFormat="1" x14ac:dyDescent="0.2"/>
    <row r="748" s="54" customFormat="1" x14ac:dyDescent="0.2"/>
    <row r="749" s="54" customFormat="1" x14ac:dyDescent="0.2"/>
    <row r="750" s="54" customFormat="1" x14ac:dyDescent="0.2"/>
    <row r="751" s="54" customFormat="1" x14ac:dyDescent="0.2"/>
    <row r="752" s="54" customFormat="1" x14ac:dyDescent="0.2"/>
    <row r="753" s="54" customFormat="1" x14ac:dyDescent="0.2"/>
    <row r="754" s="54" customFormat="1" x14ac:dyDescent="0.2"/>
    <row r="755" s="54" customFormat="1" x14ac:dyDescent="0.2"/>
    <row r="756" s="54" customFormat="1" x14ac:dyDescent="0.2"/>
    <row r="757" s="54" customFormat="1" x14ac:dyDescent="0.2"/>
    <row r="758" s="54" customFormat="1" x14ac:dyDescent="0.2"/>
    <row r="759" s="54" customFormat="1" x14ac:dyDescent="0.2"/>
    <row r="760" s="54" customFormat="1" x14ac:dyDescent="0.2"/>
    <row r="761" s="54" customFormat="1" x14ac:dyDescent="0.2"/>
    <row r="762" s="54" customFormat="1" x14ac:dyDescent="0.2"/>
    <row r="763" s="54" customFormat="1" x14ac:dyDescent="0.2"/>
    <row r="764" s="54" customFormat="1" x14ac:dyDescent="0.2"/>
    <row r="765" s="54" customFormat="1" x14ac:dyDescent="0.2"/>
    <row r="766" s="54" customFormat="1" x14ac:dyDescent="0.2"/>
    <row r="767" s="54" customFormat="1" x14ac:dyDescent="0.2"/>
    <row r="768" s="54" customFormat="1" x14ac:dyDescent="0.2"/>
    <row r="769" s="54" customFormat="1" x14ac:dyDescent="0.2"/>
    <row r="770" s="54" customFormat="1" x14ac:dyDescent="0.2"/>
    <row r="771" s="54" customFormat="1" x14ac:dyDescent="0.2"/>
    <row r="772" s="54" customFormat="1" x14ac:dyDescent="0.2"/>
    <row r="773" s="54" customFormat="1" x14ac:dyDescent="0.2"/>
    <row r="774" s="54" customFormat="1" x14ac:dyDescent="0.2"/>
    <row r="775" s="54" customFormat="1" x14ac:dyDescent="0.2"/>
    <row r="776" s="54" customFormat="1" x14ac:dyDescent="0.2"/>
    <row r="777" s="54" customFormat="1" x14ac:dyDescent="0.2"/>
    <row r="778" s="54" customFormat="1" x14ac:dyDescent="0.2"/>
    <row r="779" s="54" customFormat="1" x14ac:dyDescent="0.2"/>
    <row r="780" s="54" customFormat="1" x14ac:dyDescent="0.2"/>
    <row r="781" s="54" customFormat="1" x14ac:dyDescent="0.2"/>
    <row r="782" s="54" customFormat="1" x14ac:dyDescent="0.2"/>
    <row r="783" s="54" customFormat="1" x14ac:dyDescent="0.2"/>
    <row r="784" s="54" customFormat="1" x14ac:dyDescent="0.2"/>
    <row r="785" s="54" customFormat="1" x14ac:dyDescent="0.2"/>
  </sheetData>
  <mergeCells count="17">
    <mergeCell ref="C15:D15"/>
    <mergeCell ref="C12:D13"/>
    <mergeCell ref="C9:D9"/>
    <mergeCell ref="C10:D10"/>
    <mergeCell ref="B6:D6"/>
    <mergeCell ref="C11:D11"/>
    <mergeCell ref="C14:D14"/>
    <mergeCell ref="B2:D2"/>
    <mergeCell ref="B3:D3"/>
    <mergeCell ref="B4:D5"/>
    <mergeCell ref="B7:D7"/>
    <mergeCell ref="B8:D8"/>
    <mergeCell ref="B20:D20"/>
    <mergeCell ref="B16:D16"/>
    <mergeCell ref="B17:D17"/>
    <mergeCell ref="B18:D18"/>
    <mergeCell ref="C19:D19"/>
  </mergeCells>
  <hyperlinks>
    <hyperlink ref="C22" r:id="rId1" xr:uid="{E386162F-3A9F-44ED-A7A6-BE2EC3C5BF03}"/>
  </hyperlinks>
  <printOptions horizontalCentered="1"/>
  <pageMargins left="0.70866141732283472" right="0.70866141732283472" top="0.74803149606299213" bottom="0.74803149606299213" header="0.31496062992125984" footer="0.31496062992125984"/>
  <pageSetup paperSize="9" scale="3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codeName="Foglio2">
    <tabColor rgb="FF3584CB"/>
  </sheetPr>
  <dimension ref="A1:AK94"/>
  <sheetViews>
    <sheetView showGridLines="0" view="pageBreakPreview" zoomScale="140" zoomScaleNormal="100" zoomScaleSheetLayoutView="140" workbookViewId="0">
      <selection activeCell="I13" sqref="I13"/>
    </sheetView>
  </sheetViews>
  <sheetFormatPr defaultColWidth="11.7109375" defaultRowHeight="12" x14ac:dyDescent="0.15"/>
  <cols>
    <col min="1" max="1" width="7.5703125" style="6" customWidth="1"/>
    <col min="2" max="2" width="30.42578125" style="6" customWidth="1"/>
    <col min="3" max="8" width="6.7109375" style="6" customWidth="1"/>
    <col min="9" max="9" width="7.28515625" style="6" customWidth="1"/>
    <col min="10" max="10" width="8.7109375" style="6" customWidth="1"/>
    <col min="11" max="17" width="6" style="6" customWidth="1"/>
    <col min="18" max="23" width="9.7109375" style="6" customWidth="1"/>
    <col min="24" max="37" width="11.7109375" style="149"/>
    <col min="38" max="252" width="11.7109375" style="6"/>
    <col min="253" max="253" width="7.5703125" style="6" customWidth="1"/>
    <col min="254" max="254" width="30.42578125" style="6" customWidth="1"/>
    <col min="255" max="263" width="5.5703125" style="6" customWidth="1"/>
    <col min="264" max="264" width="7" style="6" bestFit="1" customWidth="1"/>
    <col min="265" max="265" width="9" style="6" customWidth="1"/>
    <col min="266" max="266" width="8.7109375" style="6" customWidth="1"/>
    <col min="267" max="273" width="6" style="6" customWidth="1"/>
    <col min="274" max="279" width="9.7109375" style="6" customWidth="1"/>
    <col min="280" max="508" width="11.7109375" style="6"/>
    <col min="509" max="509" width="7.5703125" style="6" customWidth="1"/>
    <col min="510" max="510" width="30.42578125" style="6" customWidth="1"/>
    <col min="511" max="519" width="5.5703125" style="6" customWidth="1"/>
    <col min="520" max="520" width="7" style="6" bestFit="1" customWidth="1"/>
    <col min="521" max="521" width="9" style="6" customWidth="1"/>
    <col min="522" max="522" width="8.7109375" style="6" customWidth="1"/>
    <col min="523" max="529" width="6" style="6" customWidth="1"/>
    <col min="530" max="535" width="9.7109375" style="6" customWidth="1"/>
    <col min="536" max="764" width="11.7109375" style="6"/>
    <col min="765" max="765" width="7.5703125" style="6" customWidth="1"/>
    <col min="766" max="766" width="30.42578125" style="6" customWidth="1"/>
    <col min="767" max="775" width="5.5703125" style="6" customWidth="1"/>
    <col min="776" max="776" width="7" style="6" bestFit="1" customWidth="1"/>
    <col min="777" max="777" width="9" style="6" customWidth="1"/>
    <col min="778" max="778" width="8.7109375" style="6" customWidth="1"/>
    <col min="779" max="785" width="6" style="6" customWidth="1"/>
    <col min="786" max="791" width="9.7109375" style="6" customWidth="1"/>
    <col min="792" max="1020" width="11.7109375" style="6"/>
    <col min="1021" max="1021" width="7.5703125" style="6" customWidth="1"/>
    <col min="1022" max="1022" width="30.42578125" style="6" customWidth="1"/>
    <col min="1023" max="1031" width="5.5703125" style="6" customWidth="1"/>
    <col min="1032" max="1032" width="7" style="6" bestFit="1" customWidth="1"/>
    <col min="1033" max="1033" width="9" style="6" customWidth="1"/>
    <col min="1034" max="1034" width="8.7109375" style="6" customWidth="1"/>
    <col min="1035" max="1041" width="6" style="6" customWidth="1"/>
    <col min="1042" max="1047" width="9.7109375" style="6" customWidth="1"/>
    <col min="1048" max="1276" width="11.7109375" style="6"/>
    <col min="1277" max="1277" width="7.5703125" style="6" customWidth="1"/>
    <col min="1278" max="1278" width="30.42578125" style="6" customWidth="1"/>
    <col min="1279" max="1287" width="5.5703125" style="6" customWidth="1"/>
    <col min="1288" max="1288" width="7" style="6" bestFit="1" customWidth="1"/>
    <col min="1289" max="1289" width="9" style="6" customWidth="1"/>
    <col min="1290" max="1290" width="8.7109375" style="6" customWidth="1"/>
    <col min="1291" max="1297" width="6" style="6" customWidth="1"/>
    <col min="1298" max="1303" width="9.7109375" style="6" customWidth="1"/>
    <col min="1304" max="1532" width="11.7109375" style="6"/>
    <col min="1533" max="1533" width="7.5703125" style="6" customWidth="1"/>
    <col min="1534" max="1534" width="30.42578125" style="6" customWidth="1"/>
    <col min="1535" max="1543" width="5.5703125" style="6" customWidth="1"/>
    <col min="1544" max="1544" width="7" style="6" bestFit="1" customWidth="1"/>
    <col min="1545" max="1545" width="9" style="6" customWidth="1"/>
    <col min="1546" max="1546" width="8.7109375" style="6" customWidth="1"/>
    <col min="1547" max="1553" width="6" style="6" customWidth="1"/>
    <col min="1554" max="1559" width="9.7109375" style="6" customWidth="1"/>
    <col min="1560" max="1788" width="11.7109375" style="6"/>
    <col min="1789" max="1789" width="7.5703125" style="6" customWidth="1"/>
    <col min="1790" max="1790" width="30.42578125" style="6" customWidth="1"/>
    <col min="1791" max="1799" width="5.5703125" style="6" customWidth="1"/>
    <col min="1800" max="1800" width="7" style="6" bestFit="1" customWidth="1"/>
    <col min="1801" max="1801" width="9" style="6" customWidth="1"/>
    <col min="1802" max="1802" width="8.7109375" style="6" customWidth="1"/>
    <col min="1803" max="1809" width="6" style="6" customWidth="1"/>
    <col min="1810" max="1815" width="9.7109375" style="6" customWidth="1"/>
    <col min="1816" max="2044" width="11.7109375" style="6"/>
    <col min="2045" max="2045" width="7.5703125" style="6" customWidth="1"/>
    <col min="2046" max="2046" width="30.42578125" style="6" customWidth="1"/>
    <col min="2047" max="2055" width="5.5703125" style="6" customWidth="1"/>
    <col min="2056" max="2056" width="7" style="6" bestFit="1" customWidth="1"/>
    <col min="2057" max="2057" width="9" style="6" customWidth="1"/>
    <col min="2058" max="2058" width="8.7109375" style="6" customWidth="1"/>
    <col min="2059" max="2065" width="6" style="6" customWidth="1"/>
    <col min="2066" max="2071" width="9.7109375" style="6" customWidth="1"/>
    <col min="2072" max="2300" width="11.7109375" style="6"/>
    <col min="2301" max="2301" width="7.5703125" style="6" customWidth="1"/>
    <col min="2302" max="2302" width="30.42578125" style="6" customWidth="1"/>
    <col min="2303" max="2311" width="5.5703125" style="6" customWidth="1"/>
    <col min="2312" max="2312" width="7" style="6" bestFit="1" customWidth="1"/>
    <col min="2313" max="2313" width="9" style="6" customWidth="1"/>
    <col min="2314" max="2314" width="8.7109375" style="6" customWidth="1"/>
    <col min="2315" max="2321" width="6" style="6" customWidth="1"/>
    <col min="2322" max="2327" width="9.7109375" style="6" customWidth="1"/>
    <col min="2328" max="2556" width="11.7109375" style="6"/>
    <col min="2557" max="2557" width="7.5703125" style="6" customWidth="1"/>
    <col min="2558" max="2558" width="30.42578125" style="6" customWidth="1"/>
    <col min="2559" max="2567" width="5.5703125" style="6" customWidth="1"/>
    <col min="2568" max="2568" width="7" style="6" bestFit="1" customWidth="1"/>
    <col min="2569" max="2569" width="9" style="6" customWidth="1"/>
    <col min="2570" max="2570" width="8.7109375" style="6" customWidth="1"/>
    <col min="2571" max="2577" width="6" style="6" customWidth="1"/>
    <col min="2578" max="2583" width="9.7109375" style="6" customWidth="1"/>
    <col min="2584" max="2812" width="11.7109375" style="6"/>
    <col min="2813" max="2813" width="7.5703125" style="6" customWidth="1"/>
    <col min="2814" max="2814" width="30.42578125" style="6" customWidth="1"/>
    <col min="2815" max="2823" width="5.5703125" style="6" customWidth="1"/>
    <col min="2824" max="2824" width="7" style="6" bestFit="1" customWidth="1"/>
    <col min="2825" max="2825" width="9" style="6" customWidth="1"/>
    <col min="2826" max="2826" width="8.7109375" style="6" customWidth="1"/>
    <col min="2827" max="2833" width="6" style="6" customWidth="1"/>
    <col min="2834" max="2839" width="9.7109375" style="6" customWidth="1"/>
    <col min="2840" max="3068" width="11.7109375" style="6"/>
    <col min="3069" max="3069" width="7.5703125" style="6" customWidth="1"/>
    <col min="3070" max="3070" width="30.42578125" style="6" customWidth="1"/>
    <col min="3071" max="3079" width="5.5703125" style="6" customWidth="1"/>
    <col min="3080" max="3080" width="7" style="6" bestFit="1" customWidth="1"/>
    <col min="3081" max="3081" width="9" style="6" customWidth="1"/>
    <col min="3082" max="3082" width="8.7109375" style="6" customWidth="1"/>
    <col min="3083" max="3089" width="6" style="6" customWidth="1"/>
    <col min="3090" max="3095" width="9.7109375" style="6" customWidth="1"/>
    <col min="3096" max="3324" width="11.7109375" style="6"/>
    <col min="3325" max="3325" width="7.5703125" style="6" customWidth="1"/>
    <col min="3326" max="3326" width="30.42578125" style="6" customWidth="1"/>
    <col min="3327" max="3335" width="5.5703125" style="6" customWidth="1"/>
    <col min="3336" max="3336" width="7" style="6" bestFit="1" customWidth="1"/>
    <col min="3337" max="3337" width="9" style="6" customWidth="1"/>
    <col min="3338" max="3338" width="8.7109375" style="6" customWidth="1"/>
    <col min="3339" max="3345" width="6" style="6" customWidth="1"/>
    <col min="3346" max="3351" width="9.7109375" style="6" customWidth="1"/>
    <col min="3352" max="3580" width="11.7109375" style="6"/>
    <col min="3581" max="3581" width="7.5703125" style="6" customWidth="1"/>
    <col min="3582" max="3582" width="30.42578125" style="6" customWidth="1"/>
    <col min="3583" max="3591" width="5.5703125" style="6" customWidth="1"/>
    <col min="3592" max="3592" width="7" style="6" bestFit="1" customWidth="1"/>
    <col min="3593" max="3593" width="9" style="6" customWidth="1"/>
    <col min="3594" max="3594" width="8.7109375" style="6" customWidth="1"/>
    <col min="3595" max="3601" width="6" style="6" customWidth="1"/>
    <col min="3602" max="3607" width="9.7109375" style="6" customWidth="1"/>
    <col min="3608" max="3836" width="11.7109375" style="6"/>
    <col min="3837" max="3837" width="7.5703125" style="6" customWidth="1"/>
    <col min="3838" max="3838" width="30.42578125" style="6" customWidth="1"/>
    <col min="3839" max="3847" width="5.5703125" style="6" customWidth="1"/>
    <col min="3848" max="3848" width="7" style="6" bestFit="1" customWidth="1"/>
    <col min="3849" max="3849" width="9" style="6" customWidth="1"/>
    <col min="3850" max="3850" width="8.7109375" style="6" customWidth="1"/>
    <col min="3851" max="3857" width="6" style="6" customWidth="1"/>
    <col min="3858" max="3863" width="9.7109375" style="6" customWidth="1"/>
    <col min="3864" max="4092" width="11.7109375" style="6"/>
    <col min="4093" max="4093" width="7.5703125" style="6" customWidth="1"/>
    <col min="4094" max="4094" width="30.42578125" style="6" customWidth="1"/>
    <col min="4095" max="4103" width="5.5703125" style="6" customWidth="1"/>
    <col min="4104" max="4104" width="7" style="6" bestFit="1" customWidth="1"/>
    <col min="4105" max="4105" width="9" style="6" customWidth="1"/>
    <col min="4106" max="4106" width="8.7109375" style="6" customWidth="1"/>
    <col min="4107" max="4113" width="6" style="6" customWidth="1"/>
    <col min="4114" max="4119" width="9.7109375" style="6" customWidth="1"/>
    <col min="4120" max="4348" width="11.7109375" style="6"/>
    <col min="4349" max="4349" width="7.5703125" style="6" customWidth="1"/>
    <col min="4350" max="4350" width="30.42578125" style="6" customWidth="1"/>
    <col min="4351" max="4359" width="5.5703125" style="6" customWidth="1"/>
    <col min="4360" max="4360" width="7" style="6" bestFit="1" customWidth="1"/>
    <col min="4361" max="4361" width="9" style="6" customWidth="1"/>
    <col min="4362" max="4362" width="8.7109375" style="6" customWidth="1"/>
    <col min="4363" max="4369" width="6" style="6" customWidth="1"/>
    <col min="4370" max="4375" width="9.7109375" style="6" customWidth="1"/>
    <col min="4376" max="4604" width="11.7109375" style="6"/>
    <col min="4605" max="4605" width="7.5703125" style="6" customWidth="1"/>
    <col min="4606" max="4606" width="30.42578125" style="6" customWidth="1"/>
    <col min="4607" max="4615" width="5.5703125" style="6" customWidth="1"/>
    <col min="4616" max="4616" width="7" style="6" bestFit="1" customWidth="1"/>
    <col min="4617" max="4617" width="9" style="6" customWidth="1"/>
    <col min="4618" max="4618" width="8.7109375" style="6" customWidth="1"/>
    <col min="4619" max="4625" width="6" style="6" customWidth="1"/>
    <col min="4626" max="4631" width="9.7109375" style="6" customWidth="1"/>
    <col min="4632" max="4860" width="11.7109375" style="6"/>
    <col min="4861" max="4861" width="7.5703125" style="6" customWidth="1"/>
    <col min="4862" max="4862" width="30.42578125" style="6" customWidth="1"/>
    <col min="4863" max="4871" width="5.5703125" style="6" customWidth="1"/>
    <col min="4872" max="4872" width="7" style="6" bestFit="1" customWidth="1"/>
    <col min="4873" max="4873" width="9" style="6" customWidth="1"/>
    <col min="4874" max="4874" width="8.7109375" style="6" customWidth="1"/>
    <col min="4875" max="4881" width="6" style="6" customWidth="1"/>
    <col min="4882" max="4887" width="9.7109375" style="6" customWidth="1"/>
    <col min="4888" max="5116" width="11.7109375" style="6"/>
    <col min="5117" max="5117" width="7.5703125" style="6" customWidth="1"/>
    <col min="5118" max="5118" width="30.42578125" style="6" customWidth="1"/>
    <col min="5119" max="5127" width="5.5703125" style="6" customWidth="1"/>
    <col min="5128" max="5128" width="7" style="6" bestFit="1" customWidth="1"/>
    <col min="5129" max="5129" width="9" style="6" customWidth="1"/>
    <col min="5130" max="5130" width="8.7109375" style="6" customWidth="1"/>
    <col min="5131" max="5137" width="6" style="6" customWidth="1"/>
    <col min="5138" max="5143" width="9.7109375" style="6" customWidth="1"/>
    <col min="5144" max="5372" width="11.7109375" style="6"/>
    <col min="5373" max="5373" width="7.5703125" style="6" customWidth="1"/>
    <col min="5374" max="5374" width="30.42578125" style="6" customWidth="1"/>
    <col min="5375" max="5383" width="5.5703125" style="6" customWidth="1"/>
    <col min="5384" max="5384" width="7" style="6" bestFit="1" customWidth="1"/>
    <col min="5385" max="5385" width="9" style="6" customWidth="1"/>
    <col min="5386" max="5386" width="8.7109375" style="6" customWidth="1"/>
    <col min="5387" max="5393" width="6" style="6" customWidth="1"/>
    <col min="5394" max="5399" width="9.7109375" style="6" customWidth="1"/>
    <col min="5400" max="5628" width="11.7109375" style="6"/>
    <col min="5629" max="5629" width="7.5703125" style="6" customWidth="1"/>
    <col min="5630" max="5630" width="30.42578125" style="6" customWidth="1"/>
    <col min="5631" max="5639" width="5.5703125" style="6" customWidth="1"/>
    <col min="5640" max="5640" width="7" style="6" bestFit="1" customWidth="1"/>
    <col min="5641" max="5641" width="9" style="6" customWidth="1"/>
    <col min="5642" max="5642" width="8.7109375" style="6" customWidth="1"/>
    <col min="5643" max="5649" width="6" style="6" customWidth="1"/>
    <col min="5650" max="5655" width="9.7109375" style="6" customWidth="1"/>
    <col min="5656" max="5884" width="11.7109375" style="6"/>
    <col min="5885" max="5885" width="7.5703125" style="6" customWidth="1"/>
    <col min="5886" max="5886" width="30.42578125" style="6" customWidth="1"/>
    <col min="5887" max="5895" width="5.5703125" style="6" customWidth="1"/>
    <col min="5896" max="5896" width="7" style="6" bestFit="1" customWidth="1"/>
    <col min="5897" max="5897" width="9" style="6" customWidth="1"/>
    <col min="5898" max="5898" width="8.7109375" style="6" customWidth="1"/>
    <col min="5899" max="5905" width="6" style="6" customWidth="1"/>
    <col min="5906" max="5911" width="9.7109375" style="6" customWidth="1"/>
    <col min="5912" max="6140" width="11.7109375" style="6"/>
    <col min="6141" max="6141" width="7.5703125" style="6" customWidth="1"/>
    <col min="6142" max="6142" width="30.42578125" style="6" customWidth="1"/>
    <col min="6143" max="6151" width="5.5703125" style="6" customWidth="1"/>
    <col min="6152" max="6152" width="7" style="6" bestFit="1" customWidth="1"/>
    <col min="6153" max="6153" width="9" style="6" customWidth="1"/>
    <col min="6154" max="6154" width="8.7109375" style="6" customWidth="1"/>
    <col min="6155" max="6161" width="6" style="6" customWidth="1"/>
    <col min="6162" max="6167" width="9.7109375" style="6" customWidth="1"/>
    <col min="6168" max="6396" width="11.7109375" style="6"/>
    <col min="6397" max="6397" width="7.5703125" style="6" customWidth="1"/>
    <col min="6398" max="6398" width="30.42578125" style="6" customWidth="1"/>
    <col min="6399" max="6407" width="5.5703125" style="6" customWidth="1"/>
    <col min="6408" max="6408" width="7" style="6" bestFit="1" customWidth="1"/>
    <col min="6409" max="6409" width="9" style="6" customWidth="1"/>
    <col min="6410" max="6410" width="8.7109375" style="6" customWidth="1"/>
    <col min="6411" max="6417" width="6" style="6" customWidth="1"/>
    <col min="6418" max="6423" width="9.7109375" style="6" customWidth="1"/>
    <col min="6424" max="6652" width="11.7109375" style="6"/>
    <col min="6653" max="6653" width="7.5703125" style="6" customWidth="1"/>
    <col min="6654" max="6654" width="30.42578125" style="6" customWidth="1"/>
    <col min="6655" max="6663" width="5.5703125" style="6" customWidth="1"/>
    <col min="6664" max="6664" width="7" style="6" bestFit="1" customWidth="1"/>
    <col min="6665" max="6665" width="9" style="6" customWidth="1"/>
    <col min="6666" max="6666" width="8.7109375" style="6" customWidth="1"/>
    <col min="6667" max="6673" width="6" style="6" customWidth="1"/>
    <col min="6674" max="6679" width="9.7109375" style="6" customWidth="1"/>
    <col min="6680" max="6908" width="11.7109375" style="6"/>
    <col min="6909" max="6909" width="7.5703125" style="6" customWidth="1"/>
    <col min="6910" max="6910" width="30.42578125" style="6" customWidth="1"/>
    <col min="6911" max="6919" width="5.5703125" style="6" customWidth="1"/>
    <col min="6920" max="6920" width="7" style="6" bestFit="1" customWidth="1"/>
    <col min="6921" max="6921" width="9" style="6" customWidth="1"/>
    <col min="6922" max="6922" width="8.7109375" style="6" customWidth="1"/>
    <col min="6923" max="6929" width="6" style="6" customWidth="1"/>
    <col min="6930" max="6935" width="9.7109375" style="6" customWidth="1"/>
    <col min="6936" max="7164" width="11.7109375" style="6"/>
    <col min="7165" max="7165" width="7.5703125" style="6" customWidth="1"/>
    <col min="7166" max="7166" width="30.42578125" style="6" customWidth="1"/>
    <col min="7167" max="7175" width="5.5703125" style="6" customWidth="1"/>
    <col min="7176" max="7176" width="7" style="6" bestFit="1" customWidth="1"/>
    <col min="7177" max="7177" width="9" style="6" customWidth="1"/>
    <col min="7178" max="7178" width="8.7109375" style="6" customWidth="1"/>
    <col min="7179" max="7185" width="6" style="6" customWidth="1"/>
    <col min="7186" max="7191" width="9.7109375" style="6" customWidth="1"/>
    <col min="7192" max="7420" width="11.7109375" style="6"/>
    <col min="7421" max="7421" width="7.5703125" style="6" customWidth="1"/>
    <col min="7422" max="7422" width="30.42578125" style="6" customWidth="1"/>
    <col min="7423" max="7431" width="5.5703125" style="6" customWidth="1"/>
    <col min="7432" max="7432" width="7" style="6" bestFit="1" customWidth="1"/>
    <col min="7433" max="7433" width="9" style="6" customWidth="1"/>
    <col min="7434" max="7434" width="8.7109375" style="6" customWidth="1"/>
    <col min="7435" max="7441" width="6" style="6" customWidth="1"/>
    <col min="7442" max="7447" width="9.7109375" style="6" customWidth="1"/>
    <col min="7448" max="7676" width="11.7109375" style="6"/>
    <col min="7677" max="7677" width="7.5703125" style="6" customWidth="1"/>
    <col min="7678" max="7678" width="30.42578125" style="6" customWidth="1"/>
    <col min="7679" max="7687" width="5.5703125" style="6" customWidth="1"/>
    <col min="7688" max="7688" width="7" style="6" bestFit="1" customWidth="1"/>
    <col min="7689" max="7689" width="9" style="6" customWidth="1"/>
    <col min="7690" max="7690" width="8.7109375" style="6" customWidth="1"/>
    <col min="7691" max="7697" width="6" style="6" customWidth="1"/>
    <col min="7698" max="7703" width="9.7109375" style="6" customWidth="1"/>
    <col min="7704" max="7932" width="11.7109375" style="6"/>
    <col min="7933" max="7933" width="7.5703125" style="6" customWidth="1"/>
    <col min="7934" max="7934" width="30.42578125" style="6" customWidth="1"/>
    <col min="7935" max="7943" width="5.5703125" style="6" customWidth="1"/>
    <col min="7944" max="7944" width="7" style="6" bestFit="1" customWidth="1"/>
    <col min="7945" max="7945" width="9" style="6" customWidth="1"/>
    <col min="7946" max="7946" width="8.7109375" style="6" customWidth="1"/>
    <col min="7947" max="7953" width="6" style="6" customWidth="1"/>
    <col min="7954" max="7959" width="9.7109375" style="6" customWidth="1"/>
    <col min="7960" max="8188" width="11.7109375" style="6"/>
    <col min="8189" max="8189" width="7.5703125" style="6" customWidth="1"/>
    <col min="8190" max="8190" width="30.42578125" style="6" customWidth="1"/>
    <col min="8191" max="8199" width="5.5703125" style="6" customWidth="1"/>
    <col min="8200" max="8200" width="7" style="6" bestFit="1" customWidth="1"/>
    <col min="8201" max="8201" width="9" style="6" customWidth="1"/>
    <col min="8202" max="8202" width="8.7109375" style="6" customWidth="1"/>
    <col min="8203" max="8209" width="6" style="6" customWidth="1"/>
    <col min="8210" max="8215" width="9.7109375" style="6" customWidth="1"/>
    <col min="8216" max="8444" width="11.7109375" style="6"/>
    <col min="8445" max="8445" width="7.5703125" style="6" customWidth="1"/>
    <col min="8446" max="8446" width="30.42578125" style="6" customWidth="1"/>
    <col min="8447" max="8455" width="5.5703125" style="6" customWidth="1"/>
    <col min="8456" max="8456" width="7" style="6" bestFit="1" customWidth="1"/>
    <col min="8457" max="8457" width="9" style="6" customWidth="1"/>
    <col min="8458" max="8458" width="8.7109375" style="6" customWidth="1"/>
    <col min="8459" max="8465" width="6" style="6" customWidth="1"/>
    <col min="8466" max="8471" width="9.7109375" style="6" customWidth="1"/>
    <col min="8472" max="8700" width="11.7109375" style="6"/>
    <col min="8701" max="8701" width="7.5703125" style="6" customWidth="1"/>
    <col min="8702" max="8702" width="30.42578125" style="6" customWidth="1"/>
    <col min="8703" max="8711" width="5.5703125" style="6" customWidth="1"/>
    <col min="8712" max="8712" width="7" style="6" bestFit="1" customWidth="1"/>
    <col min="8713" max="8713" width="9" style="6" customWidth="1"/>
    <col min="8714" max="8714" width="8.7109375" style="6" customWidth="1"/>
    <col min="8715" max="8721" width="6" style="6" customWidth="1"/>
    <col min="8722" max="8727" width="9.7109375" style="6" customWidth="1"/>
    <col min="8728" max="8956" width="11.7109375" style="6"/>
    <col min="8957" max="8957" width="7.5703125" style="6" customWidth="1"/>
    <col min="8958" max="8958" width="30.42578125" style="6" customWidth="1"/>
    <col min="8959" max="8967" width="5.5703125" style="6" customWidth="1"/>
    <col min="8968" max="8968" width="7" style="6" bestFit="1" customWidth="1"/>
    <col min="8969" max="8969" width="9" style="6" customWidth="1"/>
    <col min="8970" max="8970" width="8.7109375" style="6" customWidth="1"/>
    <col min="8971" max="8977" width="6" style="6" customWidth="1"/>
    <col min="8978" max="8983" width="9.7109375" style="6" customWidth="1"/>
    <col min="8984" max="9212" width="11.7109375" style="6"/>
    <col min="9213" max="9213" width="7.5703125" style="6" customWidth="1"/>
    <col min="9214" max="9214" width="30.42578125" style="6" customWidth="1"/>
    <col min="9215" max="9223" width="5.5703125" style="6" customWidth="1"/>
    <col min="9224" max="9224" width="7" style="6" bestFit="1" customWidth="1"/>
    <col min="9225" max="9225" width="9" style="6" customWidth="1"/>
    <col min="9226" max="9226" width="8.7109375" style="6" customWidth="1"/>
    <col min="9227" max="9233" width="6" style="6" customWidth="1"/>
    <col min="9234" max="9239" width="9.7109375" style="6" customWidth="1"/>
    <col min="9240" max="9468" width="11.7109375" style="6"/>
    <col min="9469" max="9469" width="7.5703125" style="6" customWidth="1"/>
    <col min="9470" max="9470" width="30.42578125" style="6" customWidth="1"/>
    <col min="9471" max="9479" width="5.5703125" style="6" customWidth="1"/>
    <col min="9480" max="9480" width="7" style="6" bestFit="1" customWidth="1"/>
    <col min="9481" max="9481" width="9" style="6" customWidth="1"/>
    <col min="9482" max="9482" width="8.7109375" style="6" customWidth="1"/>
    <col min="9483" max="9489" width="6" style="6" customWidth="1"/>
    <col min="9490" max="9495" width="9.7109375" style="6" customWidth="1"/>
    <col min="9496" max="9724" width="11.7109375" style="6"/>
    <col min="9725" max="9725" width="7.5703125" style="6" customWidth="1"/>
    <col min="9726" max="9726" width="30.42578125" style="6" customWidth="1"/>
    <col min="9727" max="9735" width="5.5703125" style="6" customWidth="1"/>
    <col min="9736" max="9736" width="7" style="6" bestFit="1" customWidth="1"/>
    <col min="9737" max="9737" width="9" style="6" customWidth="1"/>
    <col min="9738" max="9738" width="8.7109375" style="6" customWidth="1"/>
    <col min="9739" max="9745" width="6" style="6" customWidth="1"/>
    <col min="9746" max="9751" width="9.7109375" style="6" customWidth="1"/>
    <col min="9752" max="9980" width="11.7109375" style="6"/>
    <col min="9981" max="9981" width="7.5703125" style="6" customWidth="1"/>
    <col min="9982" max="9982" width="30.42578125" style="6" customWidth="1"/>
    <col min="9983" max="9991" width="5.5703125" style="6" customWidth="1"/>
    <col min="9992" max="9992" width="7" style="6" bestFit="1" customWidth="1"/>
    <col min="9993" max="9993" width="9" style="6" customWidth="1"/>
    <col min="9994" max="9994" width="8.7109375" style="6" customWidth="1"/>
    <col min="9995" max="10001" width="6" style="6" customWidth="1"/>
    <col min="10002" max="10007" width="9.7109375" style="6" customWidth="1"/>
    <col min="10008" max="10236" width="11.7109375" style="6"/>
    <col min="10237" max="10237" width="7.5703125" style="6" customWidth="1"/>
    <col min="10238" max="10238" width="30.42578125" style="6" customWidth="1"/>
    <col min="10239" max="10247" width="5.5703125" style="6" customWidth="1"/>
    <col min="10248" max="10248" width="7" style="6" bestFit="1" customWidth="1"/>
    <col min="10249" max="10249" width="9" style="6" customWidth="1"/>
    <col min="10250" max="10250" width="8.7109375" style="6" customWidth="1"/>
    <col min="10251" max="10257" width="6" style="6" customWidth="1"/>
    <col min="10258" max="10263" width="9.7109375" style="6" customWidth="1"/>
    <col min="10264" max="10492" width="11.7109375" style="6"/>
    <col min="10493" max="10493" width="7.5703125" style="6" customWidth="1"/>
    <col min="10494" max="10494" width="30.42578125" style="6" customWidth="1"/>
    <col min="10495" max="10503" width="5.5703125" style="6" customWidth="1"/>
    <col min="10504" max="10504" width="7" style="6" bestFit="1" customWidth="1"/>
    <col min="10505" max="10505" width="9" style="6" customWidth="1"/>
    <col min="10506" max="10506" width="8.7109375" style="6" customWidth="1"/>
    <col min="10507" max="10513" width="6" style="6" customWidth="1"/>
    <col min="10514" max="10519" width="9.7109375" style="6" customWidth="1"/>
    <col min="10520" max="10748" width="11.7109375" style="6"/>
    <col min="10749" max="10749" width="7.5703125" style="6" customWidth="1"/>
    <col min="10750" max="10750" width="30.42578125" style="6" customWidth="1"/>
    <col min="10751" max="10759" width="5.5703125" style="6" customWidth="1"/>
    <col min="10760" max="10760" width="7" style="6" bestFit="1" customWidth="1"/>
    <col min="10761" max="10761" width="9" style="6" customWidth="1"/>
    <col min="10762" max="10762" width="8.7109375" style="6" customWidth="1"/>
    <col min="10763" max="10769" width="6" style="6" customWidth="1"/>
    <col min="10770" max="10775" width="9.7109375" style="6" customWidth="1"/>
    <col min="10776" max="11004" width="11.7109375" style="6"/>
    <col min="11005" max="11005" width="7.5703125" style="6" customWidth="1"/>
    <col min="11006" max="11006" width="30.42578125" style="6" customWidth="1"/>
    <col min="11007" max="11015" width="5.5703125" style="6" customWidth="1"/>
    <col min="11016" max="11016" width="7" style="6" bestFit="1" customWidth="1"/>
    <col min="11017" max="11017" width="9" style="6" customWidth="1"/>
    <col min="11018" max="11018" width="8.7109375" style="6" customWidth="1"/>
    <col min="11019" max="11025" width="6" style="6" customWidth="1"/>
    <col min="11026" max="11031" width="9.7109375" style="6" customWidth="1"/>
    <col min="11032" max="11260" width="11.7109375" style="6"/>
    <col min="11261" max="11261" width="7.5703125" style="6" customWidth="1"/>
    <col min="11262" max="11262" width="30.42578125" style="6" customWidth="1"/>
    <col min="11263" max="11271" width="5.5703125" style="6" customWidth="1"/>
    <col min="11272" max="11272" width="7" style="6" bestFit="1" customWidth="1"/>
    <col min="11273" max="11273" width="9" style="6" customWidth="1"/>
    <col min="11274" max="11274" width="8.7109375" style="6" customWidth="1"/>
    <col min="11275" max="11281" width="6" style="6" customWidth="1"/>
    <col min="11282" max="11287" width="9.7109375" style="6" customWidth="1"/>
    <col min="11288" max="11516" width="11.7109375" style="6"/>
    <col min="11517" max="11517" width="7.5703125" style="6" customWidth="1"/>
    <col min="11518" max="11518" width="30.42578125" style="6" customWidth="1"/>
    <col min="11519" max="11527" width="5.5703125" style="6" customWidth="1"/>
    <col min="11528" max="11528" width="7" style="6" bestFit="1" customWidth="1"/>
    <col min="11529" max="11529" width="9" style="6" customWidth="1"/>
    <col min="11530" max="11530" width="8.7109375" style="6" customWidth="1"/>
    <col min="11531" max="11537" width="6" style="6" customWidth="1"/>
    <col min="11538" max="11543" width="9.7109375" style="6" customWidth="1"/>
    <col min="11544" max="11772" width="11.7109375" style="6"/>
    <col min="11773" max="11773" width="7.5703125" style="6" customWidth="1"/>
    <col min="11774" max="11774" width="30.42578125" style="6" customWidth="1"/>
    <col min="11775" max="11783" width="5.5703125" style="6" customWidth="1"/>
    <col min="11784" max="11784" width="7" style="6" bestFit="1" customWidth="1"/>
    <col min="11785" max="11785" width="9" style="6" customWidth="1"/>
    <col min="11786" max="11786" width="8.7109375" style="6" customWidth="1"/>
    <col min="11787" max="11793" width="6" style="6" customWidth="1"/>
    <col min="11794" max="11799" width="9.7109375" style="6" customWidth="1"/>
    <col min="11800" max="12028" width="11.7109375" style="6"/>
    <col min="12029" max="12029" width="7.5703125" style="6" customWidth="1"/>
    <col min="12030" max="12030" width="30.42578125" style="6" customWidth="1"/>
    <col min="12031" max="12039" width="5.5703125" style="6" customWidth="1"/>
    <col min="12040" max="12040" width="7" style="6" bestFit="1" customWidth="1"/>
    <col min="12041" max="12041" width="9" style="6" customWidth="1"/>
    <col min="12042" max="12042" width="8.7109375" style="6" customWidth="1"/>
    <col min="12043" max="12049" width="6" style="6" customWidth="1"/>
    <col min="12050" max="12055" width="9.7109375" style="6" customWidth="1"/>
    <col min="12056" max="12284" width="11.7109375" style="6"/>
    <col min="12285" max="12285" width="7.5703125" style="6" customWidth="1"/>
    <col min="12286" max="12286" width="30.42578125" style="6" customWidth="1"/>
    <col min="12287" max="12295" width="5.5703125" style="6" customWidth="1"/>
    <col min="12296" max="12296" width="7" style="6" bestFit="1" customWidth="1"/>
    <col min="12297" max="12297" width="9" style="6" customWidth="1"/>
    <col min="12298" max="12298" width="8.7109375" style="6" customWidth="1"/>
    <col min="12299" max="12305" width="6" style="6" customWidth="1"/>
    <col min="12306" max="12311" width="9.7109375" style="6" customWidth="1"/>
    <col min="12312" max="12540" width="11.7109375" style="6"/>
    <col min="12541" max="12541" width="7.5703125" style="6" customWidth="1"/>
    <col min="12542" max="12542" width="30.42578125" style="6" customWidth="1"/>
    <col min="12543" max="12551" width="5.5703125" style="6" customWidth="1"/>
    <col min="12552" max="12552" width="7" style="6" bestFit="1" customWidth="1"/>
    <col min="12553" max="12553" width="9" style="6" customWidth="1"/>
    <col min="12554" max="12554" width="8.7109375" style="6" customWidth="1"/>
    <col min="12555" max="12561" width="6" style="6" customWidth="1"/>
    <col min="12562" max="12567" width="9.7109375" style="6" customWidth="1"/>
    <col min="12568" max="12796" width="11.7109375" style="6"/>
    <col min="12797" max="12797" width="7.5703125" style="6" customWidth="1"/>
    <col min="12798" max="12798" width="30.42578125" style="6" customWidth="1"/>
    <col min="12799" max="12807" width="5.5703125" style="6" customWidth="1"/>
    <col min="12808" max="12808" width="7" style="6" bestFit="1" customWidth="1"/>
    <col min="12809" max="12809" width="9" style="6" customWidth="1"/>
    <col min="12810" max="12810" width="8.7109375" style="6" customWidth="1"/>
    <col min="12811" max="12817" width="6" style="6" customWidth="1"/>
    <col min="12818" max="12823" width="9.7109375" style="6" customWidth="1"/>
    <col min="12824" max="13052" width="11.7109375" style="6"/>
    <col min="13053" max="13053" width="7.5703125" style="6" customWidth="1"/>
    <col min="13054" max="13054" width="30.42578125" style="6" customWidth="1"/>
    <col min="13055" max="13063" width="5.5703125" style="6" customWidth="1"/>
    <col min="13064" max="13064" width="7" style="6" bestFit="1" customWidth="1"/>
    <col min="13065" max="13065" width="9" style="6" customWidth="1"/>
    <col min="13066" max="13066" width="8.7109375" style="6" customWidth="1"/>
    <col min="13067" max="13073" width="6" style="6" customWidth="1"/>
    <col min="13074" max="13079" width="9.7109375" style="6" customWidth="1"/>
    <col min="13080" max="13308" width="11.7109375" style="6"/>
    <col min="13309" max="13309" width="7.5703125" style="6" customWidth="1"/>
    <col min="13310" max="13310" width="30.42578125" style="6" customWidth="1"/>
    <col min="13311" max="13319" width="5.5703125" style="6" customWidth="1"/>
    <col min="13320" max="13320" width="7" style="6" bestFit="1" customWidth="1"/>
    <col min="13321" max="13321" width="9" style="6" customWidth="1"/>
    <col min="13322" max="13322" width="8.7109375" style="6" customWidth="1"/>
    <col min="13323" max="13329" width="6" style="6" customWidth="1"/>
    <col min="13330" max="13335" width="9.7109375" style="6" customWidth="1"/>
    <col min="13336" max="13564" width="11.7109375" style="6"/>
    <col min="13565" max="13565" width="7.5703125" style="6" customWidth="1"/>
    <col min="13566" max="13566" width="30.42578125" style="6" customWidth="1"/>
    <col min="13567" max="13575" width="5.5703125" style="6" customWidth="1"/>
    <col min="13576" max="13576" width="7" style="6" bestFit="1" customWidth="1"/>
    <col min="13577" max="13577" width="9" style="6" customWidth="1"/>
    <col min="13578" max="13578" width="8.7109375" style="6" customWidth="1"/>
    <col min="13579" max="13585" width="6" style="6" customWidth="1"/>
    <col min="13586" max="13591" width="9.7109375" style="6" customWidth="1"/>
    <col min="13592" max="13820" width="11.7109375" style="6"/>
    <col min="13821" max="13821" width="7.5703125" style="6" customWidth="1"/>
    <col min="13822" max="13822" width="30.42578125" style="6" customWidth="1"/>
    <col min="13823" max="13831" width="5.5703125" style="6" customWidth="1"/>
    <col min="13832" max="13832" width="7" style="6" bestFit="1" customWidth="1"/>
    <col min="13833" max="13833" width="9" style="6" customWidth="1"/>
    <col min="13834" max="13834" width="8.7109375" style="6" customWidth="1"/>
    <col min="13835" max="13841" width="6" style="6" customWidth="1"/>
    <col min="13842" max="13847" width="9.7109375" style="6" customWidth="1"/>
    <col min="13848" max="14076" width="11.7109375" style="6"/>
    <col min="14077" max="14077" width="7.5703125" style="6" customWidth="1"/>
    <col min="14078" max="14078" width="30.42578125" style="6" customWidth="1"/>
    <col min="14079" max="14087" width="5.5703125" style="6" customWidth="1"/>
    <col min="14088" max="14088" width="7" style="6" bestFit="1" customWidth="1"/>
    <col min="14089" max="14089" width="9" style="6" customWidth="1"/>
    <col min="14090" max="14090" width="8.7109375" style="6" customWidth="1"/>
    <col min="14091" max="14097" width="6" style="6" customWidth="1"/>
    <col min="14098" max="14103" width="9.7109375" style="6" customWidth="1"/>
    <col min="14104" max="14332" width="11.7109375" style="6"/>
    <col min="14333" max="14333" width="7.5703125" style="6" customWidth="1"/>
    <col min="14334" max="14334" width="30.42578125" style="6" customWidth="1"/>
    <col min="14335" max="14343" width="5.5703125" style="6" customWidth="1"/>
    <col min="14344" max="14344" width="7" style="6" bestFit="1" customWidth="1"/>
    <col min="14345" max="14345" width="9" style="6" customWidth="1"/>
    <col min="14346" max="14346" width="8.7109375" style="6" customWidth="1"/>
    <col min="14347" max="14353" width="6" style="6" customWidth="1"/>
    <col min="14354" max="14359" width="9.7109375" style="6" customWidth="1"/>
    <col min="14360" max="14588" width="11.7109375" style="6"/>
    <col min="14589" max="14589" width="7.5703125" style="6" customWidth="1"/>
    <col min="14590" max="14590" width="30.42578125" style="6" customWidth="1"/>
    <col min="14591" max="14599" width="5.5703125" style="6" customWidth="1"/>
    <col min="14600" max="14600" width="7" style="6" bestFit="1" customWidth="1"/>
    <col min="14601" max="14601" width="9" style="6" customWidth="1"/>
    <col min="14602" max="14602" width="8.7109375" style="6" customWidth="1"/>
    <col min="14603" max="14609" width="6" style="6" customWidth="1"/>
    <col min="14610" max="14615" width="9.7109375" style="6" customWidth="1"/>
    <col min="14616" max="14844" width="11.7109375" style="6"/>
    <col min="14845" max="14845" width="7.5703125" style="6" customWidth="1"/>
    <col min="14846" max="14846" width="30.42578125" style="6" customWidth="1"/>
    <col min="14847" max="14855" width="5.5703125" style="6" customWidth="1"/>
    <col min="14856" max="14856" width="7" style="6" bestFit="1" customWidth="1"/>
    <col min="14857" max="14857" width="9" style="6" customWidth="1"/>
    <col min="14858" max="14858" width="8.7109375" style="6" customWidth="1"/>
    <col min="14859" max="14865" width="6" style="6" customWidth="1"/>
    <col min="14866" max="14871" width="9.7109375" style="6" customWidth="1"/>
    <col min="14872" max="15100" width="11.7109375" style="6"/>
    <col min="15101" max="15101" width="7.5703125" style="6" customWidth="1"/>
    <col min="15102" max="15102" width="30.42578125" style="6" customWidth="1"/>
    <col min="15103" max="15111" width="5.5703125" style="6" customWidth="1"/>
    <col min="15112" max="15112" width="7" style="6" bestFit="1" customWidth="1"/>
    <col min="15113" max="15113" width="9" style="6" customWidth="1"/>
    <col min="15114" max="15114" width="8.7109375" style="6" customWidth="1"/>
    <col min="15115" max="15121" width="6" style="6" customWidth="1"/>
    <col min="15122" max="15127" width="9.7109375" style="6" customWidth="1"/>
    <col min="15128" max="15356" width="11.7109375" style="6"/>
    <col min="15357" max="15357" width="7.5703125" style="6" customWidth="1"/>
    <col min="15358" max="15358" width="30.42578125" style="6" customWidth="1"/>
    <col min="15359" max="15367" width="5.5703125" style="6" customWidth="1"/>
    <col min="15368" max="15368" width="7" style="6" bestFit="1" customWidth="1"/>
    <col min="15369" max="15369" width="9" style="6" customWidth="1"/>
    <col min="15370" max="15370" width="8.7109375" style="6" customWidth="1"/>
    <col min="15371" max="15377" width="6" style="6" customWidth="1"/>
    <col min="15378" max="15383" width="9.7109375" style="6" customWidth="1"/>
    <col min="15384" max="15612" width="11.7109375" style="6"/>
    <col min="15613" max="15613" width="7.5703125" style="6" customWidth="1"/>
    <col min="15614" max="15614" width="30.42578125" style="6" customWidth="1"/>
    <col min="15615" max="15623" width="5.5703125" style="6" customWidth="1"/>
    <col min="15624" max="15624" width="7" style="6" bestFit="1" customWidth="1"/>
    <col min="15625" max="15625" width="9" style="6" customWidth="1"/>
    <col min="15626" max="15626" width="8.7109375" style="6" customWidth="1"/>
    <col min="15627" max="15633" width="6" style="6" customWidth="1"/>
    <col min="15634" max="15639" width="9.7109375" style="6" customWidth="1"/>
    <col min="15640" max="15868" width="11.7109375" style="6"/>
    <col min="15869" max="15869" width="7.5703125" style="6" customWidth="1"/>
    <col min="15870" max="15870" width="30.42578125" style="6" customWidth="1"/>
    <col min="15871" max="15879" width="5.5703125" style="6" customWidth="1"/>
    <col min="15880" max="15880" width="7" style="6" bestFit="1" customWidth="1"/>
    <col min="15881" max="15881" width="9" style="6" customWidth="1"/>
    <col min="15882" max="15882" width="8.7109375" style="6" customWidth="1"/>
    <col min="15883" max="15889" width="6" style="6" customWidth="1"/>
    <col min="15890" max="15895" width="9.7109375" style="6" customWidth="1"/>
    <col min="15896" max="16124" width="11.7109375" style="6"/>
    <col min="16125" max="16125" width="7.5703125" style="6" customWidth="1"/>
    <col min="16126" max="16126" width="30.42578125" style="6" customWidth="1"/>
    <col min="16127" max="16135" width="5.5703125" style="6" customWidth="1"/>
    <col min="16136" max="16136" width="7" style="6" bestFit="1" customWidth="1"/>
    <col min="16137" max="16137" width="9" style="6" customWidth="1"/>
    <col min="16138" max="16138" width="8.7109375" style="6" customWidth="1"/>
    <col min="16139" max="16145" width="6" style="6" customWidth="1"/>
    <col min="16146" max="16151" width="9.7109375" style="6" customWidth="1"/>
    <col min="16152" max="16384" width="11.7109375" style="6"/>
  </cols>
  <sheetData>
    <row r="1" spans="1:37" s="2" customFormat="1" ht="25.15" customHeight="1" x14ac:dyDescent="0.15">
      <c r="A1" s="176"/>
      <c r="B1" s="351" t="str">
        <f>CONCATENATE("FAO PULP, PAPER AND PAPERBOARD CAPACITY SURVEY ",TEXT(C4,"0"),"-",TEXT(C4+2,"0"))</f>
        <v>FAO PULP, PAPER AND PAPERBOARD CAPACITY SURVEY 2023-2025</v>
      </c>
      <c r="C1" s="351"/>
      <c r="D1" s="351"/>
      <c r="E1" s="351"/>
      <c r="F1" s="351"/>
      <c r="G1" s="351"/>
      <c r="H1" s="351"/>
      <c r="I1" s="1"/>
      <c r="J1" s="1"/>
      <c r="K1" s="1"/>
      <c r="L1" s="1"/>
      <c r="M1" s="1"/>
      <c r="N1" s="1"/>
      <c r="O1" s="1"/>
      <c r="P1" s="1"/>
      <c r="Q1" s="1"/>
      <c r="R1" s="1"/>
      <c r="S1" s="1"/>
      <c r="T1" s="1"/>
      <c r="U1" s="1"/>
      <c r="V1" s="1"/>
      <c r="W1" s="1"/>
      <c r="X1" s="149"/>
      <c r="Y1" s="149"/>
      <c r="Z1" s="149"/>
      <c r="AA1" s="149"/>
      <c r="AB1" s="149"/>
      <c r="AC1" s="149"/>
      <c r="AD1" s="149"/>
      <c r="AE1" s="149"/>
      <c r="AF1" s="149"/>
      <c r="AG1" s="149"/>
      <c r="AH1" s="149"/>
      <c r="AI1" s="149"/>
      <c r="AJ1" s="149"/>
      <c r="AK1" s="149"/>
    </row>
    <row r="2" spans="1:37" ht="12" customHeight="1" x14ac:dyDescent="0.15">
      <c r="A2" s="352"/>
      <c r="B2" s="352"/>
      <c r="C2" s="3"/>
      <c r="D2" s="4"/>
      <c r="E2" s="5"/>
      <c r="F2" s="5"/>
      <c r="G2" s="5"/>
      <c r="H2" s="5"/>
      <c r="K2" s="7"/>
      <c r="L2" s="7"/>
      <c r="M2" s="7"/>
      <c r="N2" s="7"/>
      <c r="O2" s="7"/>
      <c r="P2" s="7"/>
      <c r="Q2" s="8" t="str">
        <f>IF((AI50=0),"",AJ51)</f>
        <v/>
      </c>
    </row>
    <row r="3" spans="1:37" ht="5.0999999999999996" customHeight="1" x14ac:dyDescent="0.15">
      <c r="A3" s="9"/>
      <c r="B3" s="10"/>
      <c r="C3" s="10"/>
      <c r="D3" s="10"/>
      <c r="E3" s="10"/>
      <c r="F3" s="10"/>
      <c r="G3" s="10"/>
      <c r="H3" s="10"/>
    </row>
    <row r="4" spans="1:37" s="14" customFormat="1" ht="8.1" customHeight="1" x14ac:dyDescent="0.15">
      <c r="A4" s="12"/>
      <c r="B4" s="13"/>
      <c r="C4" s="353">
        <v>2023</v>
      </c>
      <c r="D4" s="353"/>
      <c r="E4" s="353">
        <f>C4+1</f>
        <v>2024</v>
      </c>
      <c r="F4" s="353"/>
      <c r="G4" s="353">
        <f>E4+1</f>
        <v>2025</v>
      </c>
      <c r="H4" s="353"/>
      <c r="I4" s="256">
        <f>C4</f>
        <v>2023</v>
      </c>
      <c r="M4" s="15"/>
      <c r="X4" s="149"/>
      <c r="Y4" s="149"/>
      <c r="Z4" s="149"/>
      <c r="AA4" s="149"/>
      <c r="AB4" s="149"/>
      <c r="AC4" s="149"/>
      <c r="AD4" s="149"/>
      <c r="AE4" s="149"/>
      <c r="AF4" s="149"/>
      <c r="AG4" s="149"/>
      <c r="AH4" s="149"/>
      <c r="AI4" s="149"/>
      <c r="AJ4" s="149"/>
      <c r="AK4" s="149"/>
    </row>
    <row r="5" spans="1:37" ht="6" customHeight="1" x14ac:dyDescent="0.15">
      <c r="A5" s="10" t="s">
        <v>43</v>
      </c>
      <c r="B5" s="10"/>
      <c r="C5" s="10" t="s">
        <v>43</v>
      </c>
      <c r="D5" s="10"/>
      <c r="E5" s="10" t="s">
        <v>43</v>
      </c>
      <c r="F5" s="10"/>
      <c r="G5" s="10" t="s">
        <v>43</v>
      </c>
      <c r="H5" s="10"/>
      <c r="I5" s="10" t="s">
        <v>43</v>
      </c>
      <c r="M5" s="16"/>
    </row>
    <row r="6" spans="1:37" ht="8.1" customHeight="1" x14ac:dyDescent="0.15">
      <c r="A6" s="12" t="s">
        <v>44</v>
      </c>
      <c r="B6" s="18"/>
      <c r="C6" s="17" t="s">
        <v>45</v>
      </c>
      <c r="D6" s="17" t="s">
        <v>46</v>
      </c>
      <c r="E6" s="17" t="s">
        <v>45</v>
      </c>
      <c r="F6" s="17" t="s">
        <v>46</v>
      </c>
      <c r="G6" s="17" t="s">
        <v>45</v>
      </c>
      <c r="H6" s="17" t="s">
        <v>46</v>
      </c>
      <c r="I6" s="350" t="s">
        <v>270</v>
      </c>
    </row>
    <row r="7" spans="1:37" ht="8.1" customHeight="1" x14ac:dyDescent="0.15">
      <c r="A7" s="12"/>
      <c r="B7" s="18"/>
      <c r="C7" s="17" t="s">
        <v>28</v>
      </c>
      <c r="D7" s="17" t="s">
        <v>47</v>
      </c>
      <c r="E7" s="17" t="s">
        <v>28</v>
      </c>
      <c r="F7" s="17" t="s">
        <v>47</v>
      </c>
      <c r="G7" s="17" t="s">
        <v>28</v>
      </c>
      <c r="H7" s="17" t="s">
        <v>47</v>
      </c>
      <c r="I7" s="350"/>
    </row>
    <row r="8" spans="1:37" ht="8.1" customHeight="1" x14ac:dyDescent="0.15">
      <c r="A8" s="12"/>
      <c r="B8" s="18"/>
      <c r="C8" s="17"/>
      <c r="D8" s="17" t="s">
        <v>48</v>
      </c>
      <c r="E8" s="17"/>
      <c r="F8" s="17" t="s">
        <v>48</v>
      </c>
      <c r="G8" s="17"/>
      <c r="H8" s="17" t="s">
        <v>48</v>
      </c>
      <c r="I8" s="350"/>
    </row>
    <row r="9" spans="1:37" ht="8.1" customHeight="1" x14ac:dyDescent="0.15">
      <c r="A9" s="12"/>
      <c r="B9" s="18"/>
      <c r="C9" s="17"/>
      <c r="D9" s="17" t="s">
        <v>50</v>
      </c>
      <c r="E9" s="17"/>
      <c r="F9" s="17" t="s">
        <v>50</v>
      </c>
      <c r="G9" s="17"/>
      <c r="H9" s="17" t="s">
        <v>50</v>
      </c>
      <c r="I9" s="257"/>
    </row>
    <row r="10" spans="1:37" ht="6" customHeight="1" x14ac:dyDescent="0.15">
      <c r="A10" s="10" t="s">
        <v>43</v>
      </c>
      <c r="B10" s="10"/>
      <c r="C10" s="10" t="s">
        <v>43</v>
      </c>
      <c r="D10" s="10"/>
      <c r="E10" s="10" t="s">
        <v>43</v>
      </c>
      <c r="F10" s="10"/>
      <c r="G10" s="10" t="s">
        <v>43</v>
      </c>
      <c r="H10" s="10"/>
      <c r="I10" s="10" t="s">
        <v>43</v>
      </c>
    </row>
    <row r="11" spans="1:37" ht="8.1" customHeight="1" x14ac:dyDescent="0.15">
      <c r="A11" s="12"/>
      <c r="B11" s="18"/>
      <c r="C11" s="17"/>
      <c r="D11" s="17" t="s">
        <v>51</v>
      </c>
      <c r="E11" s="197" t="s">
        <v>52</v>
      </c>
      <c r="F11" s="17"/>
      <c r="G11" s="17"/>
      <c r="H11" s="17"/>
      <c r="I11" s="258" t="s">
        <v>267</v>
      </c>
    </row>
    <row r="12" spans="1:37" ht="6" customHeight="1" x14ac:dyDescent="0.15">
      <c r="A12" s="10" t="s">
        <v>43</v>
      </c>
      <c r="B12" s="10"/>
      <c r="C12" s="10" t="s">
        <v>43</v>
      </c>
      <c r="D12" s="10"/>
      <c r="E12" s="10" t="s">
        <v>43</v>
      </c>
      <c r="F12" s="10"/>
      <c r="G12" s="10" t="s">
        <v>43</v>
      </c>
      <c r="H12" s="10"/>
      <c r="I12" s="10" t="s">
        <v>43</v>
      </c>
    </row>
    <row r="13" spans="1:37" ht="8.65" customHeight="1" x14ac:dyDescent="0.15">
      <c r="A13" s="177" t="s">
        <v>53</v>
      </c>
      <c r="B13" s="19"/>
      <c r="C13" s="178" t="s">
        <v>54</v>
      </c>
      <c r="D13" s="178" t="s">
        <v>54</v>
      </c>
      <c r="E13" s="178" t="s">
        <v>54</v>
      </c>
      <c r="F13" s="178" t="s">
        <v>54</v>
      </c>
      <c r="G13" s="178" t="s">
        <v>54</v>
      </c>
      <c r="H13" s="178" t="s">
        <v>54</v>
      </c>
      <c r="I13" s="259" t="str">
        <f>IF(ISNUMBER('2-PRODUCTION'!C13/C13)*100,'2-PRODUCTION'!C13/C13*100," .")</f>
        <v xml:space="preserve"> .</v>
      </c>
      <c r="N13" s="16"/>
    </row>
    <row r="14" spans="1:37" ht="8.65" customHeight="1" x14ac:dyDescent="0.15">
      <c r="A14" s="179" t="s">
        <v>55</v>
      </c>
      <c r="B14" s="17"/>
      <c r="C14" s="180" t="s">
        <v>54</v>
      </c>
      <c r="D14" s="180" t="s">
        <v>54</v>
      </c>
      <c r="E14" s="180" t="s">
        <v>54</v>
      </c>
      <c r="F14" s="180" t="s">
        <v>54</v>
      </c>
      <c r="G14" s="180" t="s">
        <v>54</v>
      </c>
      <c r="H14" s="180" t="s">
        <v>54</v>
      </c>
      <c r="I14" s="181" t="str">
        <f>IF(ISNUMBER('2-PRODUCTION'!C14/C14)*100,'2-PRODUCTION'!C14/C14*100," .")</f>
        <v xml:space="preserve"> .</v>
      </c>
      <c r="N14" s="16"/>
      <c r="W14" s="6" t="s">
        <v>51</v>
      </c>
    </row>
    <row r="15" spans="1:37" ht="8.65" customHeight="1" x14ac:dyDescent="0.15">
      <c r="A15" s="177" t="s">
        <v>56</v>
      </c>
      <c r="B15" s="19"/>
      <c r="C15" s="178" t="s">
        <v>54</v>
      </c>
      <c r="D15" s="178" t="s">
        <v>54</v>
      </c>
      <c r="E15" s="178" t="s">
        <v>54</v>
      </c>
      <c r="F15" s="178" t="s">
        <v>54</v>
      </c>
      <c r="G15" s="178" t="s">
        <v>54</v>
      </c>
      <c r="H15" s="178" t="s">
        <v>54</v>
      </c>
      <c r="I15" s="259" t="str">
        <f>IF(ISNUMBER('2-PRODUCTION'!C15/C15)*100,'2-PRODUCTION'!C15/C15*100," .")</f>
        <v xml:space="preserve"> .</v>
      </c>
      <c r="N15" s="16"/>
    </row>
    <row r="16" spans="1:37" ht="8.65" customHeight="1" x14ac:dyDescent="0.15">
      <c r="A16" s="179" t="s">
        <v>57</v>
      </c>
      <c r="B16" s="17"/>
      <c r="C16" s="180" t="s">
        <v>54</v>
      </c>
      <c r="D16" s="180" t="s">
        <v>54</v>
      </c>
      <c r="E16" s="180" t="s">
        <v>54</v>
      </c>
      <c r="F16" s="180" t="s">
        <v>54</v>
      </c>
      <c r="G16" s="180" t="s">
        <v>54</v>
      </c>
      <c r="H16" s="180" t="s">
        <v>54</v>
      </c>
      <c r="I16" s="181" t="str">
        <f>IF(ISNUMBER('2-PRODUCTION'!C16/C16)*100,'2-PRODUCTION'!C16/C16*100," .")</f>
        <v xml:space="preserve"> .</v>
      </c>
      <c r="N16" s="16"/>
    </row>
    <row r="17" spans="1:14" ht="8.65" customHeight="1" x14ac:dyDescent="0.15">
      <c r="A17" s="177" t="s">
        <v>58</v>
      </c>
      <c r="B17" s="19"/>
      <c r="C17" s="178" t="s">
        <v>54</v>
      </c>
      <c r="D17" s="178" t="s">
        <v>54</v>
      </c>
      <c r="E17" s="178" t="s">
        <v>54</v>
      </c>
      <c r="F17" s="178" t="s">
        <v>54</v>
      </c>
      <c r="G17" s="178" t="s">
        <v>54</v>
      </c>
      <c r="H17" s="178" t="s">
        <v>54</v>
      </c>
      <c r="I17" s="259" t="str">
        <f>IF(ISNUMBER('2-PRODUCTION'!C17/C17)*100,'2-PRODUCTION'!C17/C17*100," .")</f>
        <v xml:space="preserve"> .</v>
      </c>
      <c r="N17" s="16"/>
    </row>
    <row r="18" spans="1:14" ht="8.65" customHeight="1" x14ac:dyDescent="0.15">
      <c r="A18" s="179" t="s">
        <v>59</v>
      </c>
      <c r="B18" s="17"/>
      <c r="C18" s="180" t="s">
        <v>54</v>
      </c>
      <c r="D18" s="180" t="s">
        <v>54</v>
      </c>
      <c r="E18" s="180" t="s">
        <v>54</v>
      </c>
      <c r="F18" s="180" t="s">
        <v>54</v>
      </c>
      <c r="G18" s="180" t="s">
        <v>54</v>
      </c>
      <c r="H18" s="180" t="s">
        <v>54</v>
      </c>
      <c r="I18" s="181" t="str">
        <f>IF(ISNUMBER('2-PRODUCTION'!C18/C18)*100,'2-PRODUCTION'!C18/C18*100," .")</f>
        <v xml:space="preserve"> .</v>
      </c>
      <c r="N18" s="16"/>
    </row>
    <row r="19" spans="1:14" ht="8.65" customHeight="1" x14ac:dyDescent="0.15">
      <c r="A19" s="177" t="s">
        <v>60</v>
      </c>
      <c r="B19" s="19"/>
      <c r="C19" s="178" t="s">
        <v>54</v>
      </c>
      <c r="D19" s="178" t="s">
        <v>54</v>
      </c>
      <c r="E19" s="178" t="s">
        <v>54</v>
      </c>
      <c r="F19" s="178" t="s">
        <v>54</v>
      </c>
      <c r="G19" s="178" t="s">
        <v>54</v>
      </c>
      <c r="H19" s="178" t="s">
        <v>54</v>
      </c>
      <c r="I19" s="259" t="str">
        <f>IF(ISNUMBER('2-PRODUCTION'!C19/C19)*100,'2-PRODUCTION'!C19/C19*100," .")</f>
        <v xml:space="preserve"> .</v>
      </c>
      <c r="N19" s="16"/>
    </row>
    <row r="20" spans="1:14" ht="8.65" customHeight="1" x14ac:dyDescent="0.15">
      <c r="A20" s="179" t="s">
        <v>61</v>
      </c>
      <c r="B20" s="17"/>
      <c r="C20" s="180" t="s">
        <v>54</v>
      </c>
      <c r="D20" s="180" t="s">
        <v>54</v>
      </c>
      <c r="E20" s="180" t="s">
        <v>54</v>
      </c>
      <c r="F20" s="180" t="s">
        <v>54</v>
      </c>
      <c r="G20" s="180" t="s">
        <v>54</v>
      </c>
      <c r="H20" s="180" t="s">
        <v>54</v>
      </c>
      <c r="I20" s="181" t="str">
        <f>IF(ISNUMBER('2-PRODUCTION'!C20/C20)*100,'2-PRODUCTION'!C20/C20*100," .")</f>
        <v xml:space="preserve"> .</v>
      </c>
      <c r="N20" s="16"/>
    </row>
    <row r="21" spans="1:14" ht="8.65" customHeight="1" x14ac:dyDescent="0.15">
      <c r="A21" s="177" t="s">
        <v>62</v>
      </c>
      <c r="B21" s="19"/>
      <c r="C21" s="178" t="s">
        <v>54</v>
      </c>
      <c r="D21" s="178" t="s">
        <v>54</v>
      </c>
      <c r="E21" s="178" t="s">
        <v>54</v>
      </c>
      <c r="F21" s="178" t="s">
        <v>54</v>
      </c>
      <c r="G21" s="178" t="s">
        <v>54</v>
      </c>
      <c r="H21" s="178" t="s">
        <v>54</v>
      </c>
      <c r="I21" s="259" t="str">
        <f>IF(ISNUMBER('2-PRODUCTION'!C21/C21)*100,'2-PRODUCTION'!C21/C21*100," .")</f>
        <v xml:space="preserve"> .</v>
      </c>
      <c r="N21" s="16"/>
    </row>
    <row r="22" spans="1:14" ht="8.65" customHeight="1" x14ac:dyDescent="0.15">
      <c r="A22" s="179" t="s">
        <v>63</v>
      </c>
      <c r="B22" s="17"/>
      <c r="C22" s="180" t="s">
        <v>54</v>
      </c>
      <c r="D22" s="180" t="s">
        <v>54</v>
      </c>
      <c r="E22" s="180" t="s">
        <v>54</v>
      </c>
      <c r="F22" s="180" t="s">
        <v>54</v>
      </c>
      <c r="G22" s="180" t="s">
        <v>54</v>
      </c>
      <c r="H22" s="180" t="s">
        <v>54</v>
      </c>
      <c r="I22" s="181" t="str">
        <f>IF(ISNUMBER('2-PRODUCTION'!C22/C22)*100,'2-PRODUCTION'!C22/C22*100," .")</f>
        <v xml:space="preserve"> .</v>
      </c>
      <c r="N22" s="16"/>
    </row>
    <row r="23" spans="1:14" ht="8.65" customHeight="1" x14ac:dyDescent="0.15">
      <c r="A23" s="177" t="s">
        <v>64</v>
      </c>
      <c r="B23" s="19"/>
      <c r="C23" s="178" t="s">
        <v>54</v>
      </c>
      <c r="D23" s="178" t="s">
        <v>54</v>
      </c>
      <c r="E23" s="178" t="s">
        <v>54</v>
      </c>
      <c r="F23" s="178" t="s">
        <v>54</v>
      </c>
      <c r="G23" s="178" t="s">
        <v>54</v>
      </c>
      <c r="H23" s="178" t="s">
        <v>54</v>
      </c>
      <c r="I23" s="259" t="str">
        <f>IF(ISNUMBER('2-PRODUCTION'!C23/C23)*100,'2-PRODUCTION'!C23/C23*100," .")</f>
        <v xml:space="preserve"> .</v>
      </c>
      <c r="N23" s="16"/>
    </row>
    <row r="24" spans="1:14" ht="8.65" customHeight="1" x14ac:dyDescent="0.15">
      <c r="A24" s="179" t="s">
        <v>65</v>
      </c>
      <c r="B24" s="17"/>
      <c r="C24" s="180" t="s">
        <v>54</v>
      </c>
      <c r="D24" s="180" t="s">
        <v>54</v>
      </c>
      <c r="E24" s="180" t="s">
        <v>54</v>
      </c>
      <c r="F24" s="180" t="s">
        <v>54</v>
      </c>
      <c r="G24" s="180" t="s">
        <v>54</v>
      </c>
      <c r="H24" s="180" t="s">
        <v>54</v>
      </c>
      <c r="I24" s="181" t="str">
        <f>IF(ISNUMBER('2-PRODUCTION'!C24/C24)*100,'2-PRODUCTION'!C24/C24*100," .")</f>
        <v xml:space="preserve"> .</v>
      </c>
      <c r="N24" s="16"/>
    </row>
    <row r="25" spans="1:14" ht="8.65" customHeight="1" x14ac:dyDescent="0.15">
      <c r="A25" s="177" t="s">
        <v>66</v>
      </c>
      <c r="B25" s="19"/>
      <c r="C25" s="178" t="s">
        <v>54</v>
      </c>
      <c r="D25" s="178" t="s">
        <v>54</v>
      </c>
      <c r="E25" s="178" t="s">
        <v>54</v>
      </c>
      <c r="F25" s="178" t="s">
        <v>54</v>
      </c>
      <c r="G25" s="178" t="s">
        <v>54</v>
      </c>
      <c r="H25" s="178" t="s">
        <v>54</v>
      </c>
      <c r="I25" s="259" t="str">
        <f>IF(ISNUMBER('2-PRODUCTION'!C25/C25)*100,'2-PRODUCTION'!C25/C25*100," .")</f>
        <v xml:space="preserve"> .</v>
      </c>
      <c r="N25" s="16"/>
    </row>
    <row r="26" spans="1:14" ht="8.65" customHeight="1" x14ac:dyDescent="0.15">
      <c r="A26" s="179" t="s">
        <v>67</v>
      </c>
      <c r="B26" s="17"/>
      <c r="C26" s="180" t="s">
        <v>54</v>
      </c>
      <c r="D26" s="180" t="s">
        <v>54</v>
      </c>
      <c r="E26" s="180" t="s">
        <v>54</v>
      </c>
      <c r="F26" s="180" t="s">
        <v>54</v>
      </c>
      <c r="G26" s="180" t="s">
        <v>54</v>
      </c>
      <c r="H26" s="180" t="s">
        <v>54</v>
      </c>
      <c r="I26" s="181" t="str">
        <f>IF(ISNUMBER('2-PRODUCTION'!C26/C26)*100,'2-PRODUCTION'!C26/C26*100," .")</f>
        <v xml:space="preserve"> .</v>
      </c>
      <c r="N26" s="16"/>
    </row>
    <row r="27" spans="1:14" ht="8.65" customHeight="1" x14ac:dyDescent="0.15">
      <c r="A27" s="177" t="s">
        <v>68</v>
      </c>
      <c r="B27" s="19"/>
      <c r="C27" s="178" t="s">
        <v>54</v>
      </c>
      <c r="D27" s="178" t="s">
        <v>54</v>
      </c>
      <c r="E27" s="178" t="s">
        <v>54</v>
      </c>
      <c r="F27" s="178" t="s">
        <v>54</v>
      </c>
      <c r="G27" s="178" t="s">
        <v>54</v>
      </c>
      <c r="H27" s="178" t="s">
        <v>54</v>
      </c>
      <c r="I27" s="259" t="str">
        <f>IF(ISNUMBER('2-PRODUCTION'!C27/C27)*100,'2-PRODUCTION'!C27/C27*100," .")</f>
        <v xml:space="preserve"> .</v>
      </c>
      <c r="N27" s="16"/>
    </row>
    <row r="28" spans="1:14" ht="8.65" customHeight="1" x14ac:dyDescent="0.15">
      <c r="A28" s="179" t="s">
        <v>69</v>
      </c>
      <c r="B28" s="17"/>
      <c r="C28" s="180" t="s">
        <v>54</v>
      </c>
      <c r="D28" s="180" t="s">
        <v>54</v>
      </c>
      <c r="E28" s="180" t="s">
        <v>54</v>
      </c>
      <c r="F28" s="180" t="s">
        <v>54</v>
      </c>
      <c r="G28" s="180" t="s">
        <v>54</v>
      </c>
      <c r="H28" s="180" t="s">
        <v>54</v>
      </c>
      <c r="I28" s="181" t="str">
        <f>IF(ISNUMBER('2-PRODUCTION'!C28/C28)*100,'2-PRODUCTION'!C28/C28*100," .")</f>
        <v xml:space="preserve"> .</v>
      </c>
      <c r="N28" s="16"/>
    </row>
    <row r="29" spans="1:14" ht="8.65" customHeight="1" x14ac:dyDescent="0.15">
      <c r="A29" s="177" t="s">
        <v>70</v>
      </c>
      <c r="B29" s="19"/>
      <c r="C29" s="178" t="s">
        <v>54</v>
      </c>
      <c r="D29" s="178" t="s">
        <v>54</v>
      </c>
      <c r="E29" s="178" t="s">
        <v>54</v>
      </c>
      <c r="F29" s="178" t="s">
        <v>54</v>
      </c>
      <c r="G29" s="178" t="s">
        <v>54</v>
      </c>
      <c r="H29" s="178" t="s">
        <v>54</v>
      </c>
      <c r="I29" s="259" t="str">
        <f>IF(ISNUMBER('2-PRODUCTION'!C29/C29)*100,'2-PRODUCTION'!C29/C29*100," .")</f>
        <v xml:space="preserve"> .</v>
      </c>
      <c r="N29" s="16"/>
    </row>
    <row r="30" spans="1:14" ht="8.65" customHeight="1" x14ac:dyDescent="0.15">
      <c r="A30" s="179" t="s">
        <v>71</v>
      </c>
      <c r="B30" s="17"/>
      <c r="C30" s="180" t="s">
        <v>54</v>
      </c>
      <c r="D30" s="180" t="s">
        <v>54</v>
      </c>
      <c r="E30" s="180" t="s">
        <v>54</v>
      </c>
      <c r="F30" s="180" t="s">
        <v>54</v>
      </c>
      <c r="G30" s="180" t="s">
        <v>54</v>
      </c>
      <c r="H30" s="180" t="s">
        <v>54</v>
      </c>
      <c r="I30" s="181" t="str">
        <f>IF(ISNUMBER('2-PRODUCTION'!C30/C30)*100,'2-PRODUCTION'!C30/C30*100," .")</f>
        <v xml:space="preserve"> .</v>
      </c>
      <c r="N30" s="16"/>
    </row>
    <row r="31" spans="1:14" ht="8.65" customHeight="1" x14ac:dyDescent="0.15">
      <c r="A31" s="177" t="s">
        <v>72</v>
      </c>
      <c r="B31" s="19"/>
      <c r="C31" s="178" t="s">
        <v>54</v>
      </c>
      <c r="D31" s="178" t="s">
        <v>54</v>
      </c>
      <c r="E31" s="178" t="s">
        <v>54</v>
      </c>
      <c r="F31" s="178" t="s">
        <v>54</v>
      </c>
      <c r="G31" s="178" t="s">
        <v>54</v>
      </c>
      <c r="H31" s="178" t="s">
        <v>54</v>
      </c>
      <c r="I31" s="259" t="str">
        <f>IF(ISNUMBER('2-PRODUCTION'!C31/C31)*100,'2-PRODUCTION'!C31/C31*100," .")</f>
        <v xml:space="preserve"> .</v>
      </c>
      <c r="N31" s="16"/>
    </row>
    <row r="32" spans="1:14" ht="8.65" customHeight="1" x14ac:dyDescent="0.15">
      <c r="A32" s="179" t="s">
        <v>73</v>
      </c>
      <c r="B32" s="17"/>
      <c r="C32" s="180" t="s">
        <v>54</v>
      </c>
      <c r="D32" s="180" t="s">
        <v>54</v>
      </c>
      <c r="E32" s="180" t="s">
        <v>54</v>
      </c>
      <c r="F32" s="180" t="s">
        <v>54</v>
      </c>
      <c r="G32" s="180" t="s">
        <v>54</v>
      </c>
      <c r="H32" s="180" t="s">
        <v>54</v>
      </c>
      <c r="I32" s="181" t="str">
        <f>IF(ISNUMBER('2-PRODUCTION'!C32/C32)*100,'2-PRODUCTION'!C32/C32*100," .")</f>
        <v xml:space="preserve"> .</v>
      </c>
      <c r="N32" s="16"/>
    </row>
    <row r="33" spans="1:14" ht="8.65" customHeight="1" x14ac:dyDescent="0.15">
      <c r="A33" s="177" t="s">
        <v>74</v>
      </c>
      <c r="B33" s="19"/>
      <c r="C33" s="178" t="s">
        <v>54</v>
      </c>
      <c r="D33" s="178" t="s">
        <v>54</v>
      </c>
      <c r="E33" s="178" t="s">
        <v>54</v>
      </c>
      <c r="F33" s="178" t="s">
        <v>54</v>
      </c>
      <c r="G33" s="178" t="s">
        <v>54</v>
      </c>
      <c r="H33" s="178" t="s">
        <v>54</v>
      </c>
      <c r="I33" s="259" t="str">
        <f>IF(ISNUMBER('2-PRODUCTION'!C33/C33)*100,'2-PRODUCTION'!C33/C33*100," .")</f>
        <v xml:space="preserve"> .</v>
      </c>
      <c r="N33" s="16"/>
    </row>
    <row r="34" spans="1:14" ht="8.65" customHeight="1" x14ac:dyDescent="0.15">
      <c r="A34" s="179" t="s">
        <v>75</v>
      </c>
      <c r="B34" s="17"/>
      <c r="C34" s="180" t="s">
        <v>54</v>
      </c>
      <c r="D34" s="180" t="s">
        <v>54</v>
      </c>
      <c r="E34" s="180" t="s">
        <v>54</v>
      </c>
      <c r="F34" s="180" t="s">
        <v>54</v>
      </c>
      <c r="G34" s="180" t="s">
        <v>54</v>
      </c>
      <c r="H34" s="180" t="s">
        <v>54</v>
      </c>
      <c r="I34" s="181" t="str">
        <f>IF(ISNUMBER('2-PRODUCTION'!C34/C34)*100,'2-PRODUCTION'!C34/C34*100," .")</f>
        <v xml:space="preserve"> .</v>
      </c>
      <c r="N34" s="16"/>
    </row>
    <row r="35" spans="1:14" ht="8.65" customHeight="1" x14ac:dyDescent="0.15">
      <c r="A35" s="177" t="s">
        <v>76</v>
      </c>
      <c r="B35" s="19"/>
      <c r="C35" s="178" t="s">
        <v>54</v>
      </c>
      <c r="D35" s="178" t="s">
        <v>54</v>
      </c>
      <c r="E35" s="178" t="s">
        <v>54</v>
      </c>
      <c r="F35" s="178" t="s">
        <v>54</v>
      </c>
      <c r="G35" s="178" t="s">
        <v>54</v>
      </c>
      <c r="H35" s="178" t="s">
        <v>54</v>
      </c>
      <c r="I35" s="259" t="str">
        <f>IF(ISNUMBER('2-PRODUCTION'!C35/C35)*100,'2-PRODUCTION'!C35/C35*100," .")</f>
        <v xml:space="preserve"> .</v>
      </c>
      <c r="N35" s="16"/>
    </row>
    <row r="36" spans="1:14" ht="8.65" customHeight="1" x14ac:dyDescent="0.15">
      <c r="A36" s="179" t="s">
        <v>77</v>
      </c>
      <c r="B36" s="17"/>
      <c r="C36" s="180" t="s">
        <v>54</v>
      </c>
      <c r="D36" s="180" t="s">
        <v>54</v>
      </c>
      <c r="E36" s="180" t="s">
        <v>54</v>
      </c>
      <c r="F36" s="180" t="s">
        <v>54</v>
      </c>
      <c r="G36" s="180" t="s">
        <v>54</v>
      </c>
      <c r="H36" s="180" t="s">
        <v>54</v>
      </c>
      <c r="I36" s="181" t="str">
        <f>IF(ISNUMBER('2-PRODUCTION'!C36/C36)*100,'2-PRODUCTION'!C36/C36*100," .")</f>
        <v xml:space="preserve"> .</v>
      </c>
      <c r="N36" s="16"/>
    </row>
    <row r="37" spans="1:14" ht="8.65" customHeight="1" x14ac:dyDescent="0.15">
      <c r="A37" s="177" t="s">
        <v>78</v>
      </c>
      <c r="B37" s="19"/>
      <c r="C37" s="178" t="s">
        <v>54</v>
      </c>
      <c r="D37" s="178" t="s">
        <v>54</v>
      </c>
      <c r="E37" s="178" t="s">
        <v>54</v>
      </c>
      <c r="F37" s="178" t="s">
        <v>54</v>
      </c>
      <c r="G37" s="178" t="s">
        <v>54</v>
      </c>
      <c r="H37" s="178" t="s">
        <v>54</v>
      </c>
      <c r="I37" s="259" t="str">
        <f>IF(ISNUMBER('2-PRODUCTION'!C37/C37)*100,'2-PRODUCTION'!C37/C37*100," .")</f>
        <v xml:space="preserve"> .</v>
      </c>
      <c r="N37" s="16"/>
    </row>
    <row r="38" spans="1:14" ht="8.65" customHeight="1" x14ac:dyDescent="0.15">
      <c r="A38" s="179" t="s">
        <v>79</v>
      </c>
      <c r="B38" s="17"/>
      <c r="C38" s="180" t="s">
        <v>54</v>
      </c>
      <c r="D38" s="180" t="s">
        <v>54</v>
      </c>
      <c r="E38" s="180" t="s">
        <v>54</v>
      </c>
      <c r="F38" s="180" t="s">
        <v>54</v>
      </c>
      <c r="G38" s="180" t="s">
        <v>54</v>
      </c>
      <c r="H38" s="180" t="s">
        <v>54</v>
      </c>
      <c r="I38" s="181" t="str">
        <f>IF(ISNUMBER('2-PRODUCTION'!C38/C38)*100,'2-PRODUCTION'!C38/C38*100," .")</f>
        <v xml:space="preserve"> .</v>
      </c>
      <c r="N38" s="16"/>
    </row>
    <row r="39" spans="1:14" ht="8.1" customHeight="1" x14ac:dyDescent="0.15">
      <c r="A39" s="20"/>
      <c r="B39" s="17"/>
      <c r="C39" s="181"/>
      <c r="D39" s="181"/>
      <c r="E39" s="181"/>
      <c r="F39" s="181"/>
      <c r="G39" s="181"/>
      <c r="H39" s="181"/>
      <c r="N39" s="16"/>
    </row>
    <row r="40" spans="1:14" ht="8.65" customHeight="1" x14ac:dyDescent="0.15">
      <c r="A40" s="177" t="s">
        <v>80</v>
      </c>
      <c r="B40" s="19"/>
      <c r="C40" s="178" t="s">
        <v>54</v>
      </c>
      <c r="D40" s="178" t="s">
        <v>54</v>
      </c>
      <c r="E40" s="178" t="s">
        <v>54</v>
      </c>
      <c r="F40" s="178" t="s">
        <v>54</v>
      </c>
      <c r="G40" s="178" t="s">
        <v>54</v>
      </c>
      <c r="H40" s="178" t="s">
        <v>54</v>
      </c>
      <c r="I40" s="259" t="str">
        <f>IF(ISNUMBER('2-PRODUCTION'!C40/C40)*100,'2-PRODUCTION'!C40/C40*100," .")</f>
        <v xml:space="preserve"> .</v>
      </c>
      <c r="N40" s="16"/>
    </row>
    <row r="41" spans="1:14" ht="8.65" customHeight="1" x14ac:dyDescent="0.15">
      <c r="A41" s="179" t="s">
        <v>81</v>
      </c>
      <c r="B41" s="17"/>
      <c r="C41" s="180" t="s">
        <v>54</v>
      </c>
      <c r="D41" s="180" t="s">
        <v>54</v>
      </c>
      <c r="E41" s="180" t="s">
        <v>54</v>
      </c>
      <c r="F41" s="180" t="s">
        <v>54</v>
      </c>
      <c r="G41" s="180" t="s">
        <v>54</v>
      </c>
      <c r="H41" s="180" t="s">
        <v>54</v>
      </c>
      <c r="I41" s="181" t="str">
        <f>IF(ISNUMBER('2-PRODUCTION'!C41/C41)*100,'2-PRODUCTION'!C41/C41*100," .")</f>
        <v xml:space="preserve"> .</v>
      </c>
      <c r="N41" s="16"/>
    </row>
    <row r="42" spans="1:14" ht="8.65" customHeight="1" x14ac:dyDescent="0.15">
      <c r="A42" s="177" t="s">
        <v>82</v>
      </c>
      <c r="B42" s="19"/>
      <c r="C42" s="178" t="s">
        <v>54</v>
      </c>
      <c r="D42" s="178" t="s">
        <v>54</v>
      </c>
      <c r="E42" s="178" t="s">
        <v>54</v>
      </c>
      <c r="F42" s="178" t="s">
        <v>54</v>
      </c>
      <c r="G42" s="178" t="s">
        <v>54</v>
      </c>
      <c r="H42" s="178" t="s">
        <v>54</v>
      </c>
      <c r="I42" s="259" t="str">
        <f>IF(ISNUMBER('2-PRODUCTION'!C42/C42)*100,'2-PRODUCTION'!C42/C42*100," .")</f>
        <v xml:space="preserve"> .</v>
      </c>
      <c r="N42" s="16"/>
    </row>
    <row r="43" spans="1:14" ht="8.65" customHeight="1" x14ac:dyDescent="0.15">
      <c r="A43" s="179" t="s">
        <v>83</v>
      </c>
      <c r="B43" s="17"/>
      <c r="C43" s="180" t="s">
        <v>54</v>
      </c>
      <c r="D43" s="180" t="s">
        <v>54</v>
      </c>
      <c r="E43" s="180" t="s">
        <v>54</v>
      </c>
      <c r="F43" s="180" t="s">
        <v>54</v>
      </c>
      <c r="G43" s="180" t="s">
        <v>54</v>
      </c>
      <c r="H43" s="180" t="s">
        <v>54</v>
      </c>
      <c r="I43" s="181" t="str">
        <f>IF(ISNUMBER('2-PRODUCTION'!C43/C43)*100,'2-PRODUCTION'!C43/C43*100," .")</f>
        <v xml:space="preserve"> .</v>
      </c>
      <c r="N43" s="16"/>
    </row>
    <row r="44" spans="1:14" ht="8.65" customHeight="1" x14ac:dyDescent="0.15">
      <c r="A44" s="177" t="s">
        <v>84</v>
      </c>
      <c r="B44" s="19"/>
      <c r="C44" s="178" t="s">
        <v>54</v>
      </c>
      <c r="D44" s="178" t="s">
        <v>54</v>
      </c>
      <c r="E44" s="178" t="s">
        <v>54</v>
      </c>
      <c r="F44" s="178" t="s">
        <v>54</v>
      </c>
      <c r="G44" s="178" t="s">
        <v>54</v>
      </c>
      <c r="H44" s="178" t="s">
        <v>54</v>
      </c>
      <c r="I44" s="259" t="str">
        <f>IF(ISNUMBER('2-PRODUCTION'!C44/C44)*100,'2-PRODUCTION'!C44/C44*100," .")</f>
        <v xml:space="preserve"> .</v>
      </c>
      <c r="N44" s="16"/>
    </row>
    <row r="45" spans="1:14" ht="8.1" customHeight="1" x14ac:dyDescent="0.15">
      <c r="A45" s="20"/>
      <c r="B45" s="17"/>
      <c r="C45" s="181"/>
      <c r="D45" s="181"/>
      <c r="E45" s="181"/>
      <c r="F45" s="181"/>
      <c r="G45" s="181"/>
      <c r="H45" s="181"/>
      <c r="N45" s="16"/>
    </row>
    <row r="46" spans="1:14" ht="8.65" customHeight="1" x14ac:dyDescent="0.15">
      <c r="A46" s="177" t="s">
        <v>85</v>
      </c>
      <c r="B46" s="19"/>
      <c r="C46" s="178" t="s">
        <v>54</v>
      </c>
      <c r="D46" s="178" t="s">
        <v>54</v>
      </c>
      <c r="E46" s="178" t="s">
        <v>54</v>
      </c>
      <c r="F46" s="178" t="s">
        <v>54</v>
      </c>
      <c r="G46" s="178" t="s">
        <v>54</v>
      </c>
      <c r="H46" s="178" t="s">
        <v>54</v>
      </c>
      <c r="I46" s="259" t="str">
        <f>IF(ISNUMBER('2-PRODUCTION'!C46/C46)*100,'2-PRODUCTION'!C46/C46*100," .")</f>
        <v xml:space="preserve"> .</v>
      </c>
      <c r="N46" s="16"/>
    </row>
    <row r="47" spans="1:14" ht="8.65" customHeight="1" x14ac:dyDescent="0.15">
      <c r="A47" s="179" t="s">
        <v>86</v>
      </c>
      <c r="B47" s="17"/>
      <c r="C47" s="180" t="s">
        <v>54</v>
      </c>
      <c r="D47" s="180" t="s">
        <v>54</v>
      </c>
      <c r="E47" s="180" t="s">
        <v>54</v>
      </c>
      <c r="F47" s="180" t="s">
        <v>54</v>
      </c>
      <c r="G47" s="180" t="s">
        <v>54</v>
      </c>
      <c r="H47" s="180" t="s">
        <v>54</v>
      </c>
      <c r="I47" s="181" t="str">
        <f>IF(ISNUMBER('2-PRODUCTION'!C47/C47)*100,'2-PRODUCTION'!C47/C47*100," .")</f>
        <v xml:space="preserve"> .</v>
      </c>
      <c r="N47" s="16"/>
    </row>
    <row r="48" spans="1:14" ht="8.65" customHeight="1" x14ac:dyDescent="0.15">
      <c r="A48" s="177" t="s">
        <v>87</v>
      </c>
      <c r="B48" s="19"/>
      <c r="C48" s="178" t="s">
        <v>54</v>
      </c>
      <c r="D48" s="178" t="s">
        <v>54</v>
      </c>
      <c r="E48" s="178" t="s">
        <v>54</v>
      </c>
      <c r="F48" s="178" t="s">
        <v>54</v>
      </c>
      <c r="G48" s="178" t="s">
        <v>54</v>
      </c>
      <c r="H48" s="178" t="s">
        <v>54</v>
      </c>
      <c r="I48" s="259" t="str">
        <f>IF(ISNUMBER('2-PRODUCTION'!C48/C48)*100,'2-PRODUCTION'!C48/C48*100," .")</f>
        <v xml:space="preserve"> .</v>
      </c>
      <c r="N48" s="16"/>
    </row>
    <row r="49" spans="1:37" ht="8.65" customHeight="1" x14ac:dyDescent="0.15">
      <c r="A49" s="179" t="s">
        <v>88</v>
      </c>
      <c r="B49" s="17"/>
      <c r="C49" s="180" t="s">
        <v>54</v>
      </c>
      <c r="D49" s="180" t="s">
        <v>54</v>
      </c>
      <c r="E49" s="180" t="s">
        <v>54</v>
      </c>
      <c r="F49" s="180" t="s">
        <v>54</v>
      </c>
      <c r="G49" s="180" t="s">
        <v>54</v>
      </c>
      <c r="H49" s="180" t="s">
        <v>54</v>
      </c>
      <c r="I49" s="181" t="str">
        <f>IF(ISNUMBER('2-PRODUCTION'!C49/C49)*100,'2-PRODUCTION'!C49/C49*100," .")</f>
        <v xml:space="preserve"> .</v>
      </c>
      <c r="N49" s="16"/>
    </row>
    <row r="50" spans="1:37" ht="5.0999999999999996" customHeight="1" x14ac:dyDescent="0.15">
      <c r="A50" s="12"/>
      <c r="B50" s="18"/>
      <c r="C50" s="182"/>
      <c r="D50" s="182"/>
      <c r="E50" s="182"/>
      <c r="F50" s="182"/>
      <c r="G50" s="182"/>
      <c r="H50" s="182"/>
      <c r="N50" s="16"/>
    </row>
    <row r="51" spans="1:37" ht="5.0999999999999996" customHeight="1" x14ac:dyDescent="0.15">
      <c r="A51" s="12"/>
      <c r="B51" s="18"/>
      <c r="C51" s="17"/>
      <c r="D51" s="17"/>
      <c r="E51" s="17"/>
      <c r="F51" s="17"/>
      <c r="G51" s="17"/>
      <c r="H51" s="17"/>
      <c r="N51" s="16"/>
    </row>
    <row r="52" spans="1:37" ht="8.1" customHeight="1" x14ac:dyDescent="0.15">
      <c r="A52" s="21" t="s">
        <v>43</v>
      </c>
      <c r="B52" s="10"/>
      <c r="C52" s="25"/>
      <c r="D52" s="25"/>
      <c r="E52" s="25"/>
      <c r="F52" s="25"/>
      <c r="G52" s="25"/>
      <c r="H52" s="25"/>
      <c r="N52" s="16"/>
    </row>
    <row r="53" spans="1:37" s="23" customFormat="1" ht="8.1" customHeight="1" x14ac:dyDescent="0.15">
      <c r="A53" s="12" t="s">
        <v>49</v>
      </c>
      <c r="B53" s="22"/>
      <c r="C53" s="20"/>
      <c r="D53" s="20"/>
      <c r="E53" s="183">
        <f>C4</f>
        <v>2023</v>
      </c>
      <c r="F53" s="183">
        <f>E53+1</f>
        <v>2024</v>
      </c>
      <c r="G53" s="183">
        <f>F53+1</f>
        <v>2025</v>
      </c>
      <c r="H53" s="260">
        <v>2023</v>
      </c>
      <c r="N53" s="24"/>
      <c r="X53" s="149"/>
      <c r="Y53" s="149"/>
      <c r="Z53" s="149"/>
      <c r="AA53" s="149"/>
      <c r="AB53" s="149"/>
      <c r="AC53" s="149"/>
      <c r="AD53" s="149"/>
      <c r="AE53" s="149"/>
      <c r="AF53" s="149"/>
      <c r="AG53" s="149"/>
      <c r="AH53" s="149"/>
      <c r="AI53" s="149"/>
      <c r="AJ53" s="149"/>
      <c r="AK53" s="149"/>
    </row>
    <row r="54" spans="1:37" ht="8.1" customHeight="1" x14ac:dyDescent="0.15">
      <c r="A54" s="10" t="s">
        <v>43</v>
      </c>
      <c r="B54" s="10"/>
      <c r="C54" s="25"/>
      <c r="D54" s="25"/>
      <c r="E54" s="25" t="s">
        <v>43</v>
      </c>
      <c r="F54" s="25" t="s">
        <v>43</v>
      </c>
      <c r="G54" s="25" t="s">
        <v>43</v>
      </c>
      <c r="H54" s="25" t="s">
        <v>43</v>
      </c>
      <c r="N54" s="16"/>
    </row>
    <row r="55" spans="1:37" ht="24" customHeight="1" x14ac:dyDescent="0.15">
      <c r="A55" s="12"/>
      <c r="B55" s="18"/>
      <c r="C55" s="17"/>
      <c r="D55" s="349" t="s">
        <v>268</v>
      </c>
      <c r="E55" s="349"/>
      <c r="F55" s="349"/>
      <c r="G55" s="349"/>
      <c r="H55" s="262" t="s">
        <v>269</v>
      </c>
      <c r="I55" s="261"/>
      <c r="N55" s="16"/>
    </row>
    <row r="56" spans="1:37" ht="6.6" customHeight="1" x14ac:dyDescent="0.15">
      <c r="A56" s="10" t="s">
        <v>43</v>
      </c>
      <c r="B56" s="10"/>
      <c r="C56" s="25"/>
      <c r="D56" s="25"/>
      <c r="E56" s="25" t="s">
        <v>43</v>
      </c>
      <c r="F56" s="25" t="s">
        <v>43</v>
      </c>
      <c r="G56" s="25" t="s">
        <v>43</v>
      </c>
      <c r="H56" s="25" t="s">
        <v>43</v>
      </c>
      <c r="N56" s="16"/>
    </row>
    <row r="57" spans="1:37" ht="8.65" customHeight="1" x14ac:dyDescent="0.15">
      <c r="A57" s="177" t="s">
        <v>89</v>
      </c>
      <c r="B57" s="19"/>
      <c r="C57" s="19"/>
      <c r="D57" s="19"/>
      <c r="E57" s="178" t="s">
        <v>54</v>
      </c>
      <c r="F57" s="178" t="s">
        <v>54</v>
      </c>
      <c r="G57" s="178" t="s">
        <v>54</v>
      </c>
      <c r="H57" s="259" t="str">
        <f>IF(ISNUMBER('2-PRODUCTION'!C57/E57)*100,'2-PRODUCTION'!C57/E57*100," .")</f>
        <v xml:space="preserve"> .</v>
      </c>
      <c r="N57" s="16"/>
    </row>
    <row r="58" spans="1:37" ht="8.65" customHeight="1" x14ac:dyDescent="0.15">
      <c r="A58" s="179" t="s">
        <v>90</v>
      </c>
      <c r="B58" s="17"/>
      <c r="C58" s="17"/>
      <c r="D58" s="17"/>
      <c r="E58" s="180" t="s">
        <v>54</v>
      </c>
      <c r="F58" s="180" t="s">
        <v>54</v>
      </c>
      <c r="G58" s="180" t="s">
        <v>54</v>
      </c>
      <c r="H58" s="181" t="str">
        <f>IF(ISNUMBER('2-PRODUCTION'!C58/E58)*100,'2-PRODUCTION'!C58/E58*100," .")</f>
        <v xml:space="preserve"> .</v>
      </c>
      <c r="N58" s="16"/>
    </row>
    <row r="59" spans="1:37" ht="8.65" customHeight="1" x14ac:dyDescent="0.15">
      <c r="A59" s="177" t="s">
        <v>91</v>
      </c>
      <c r="B59" s="19"/>
      <c r="C59" s="19"/>
      <c r="D59" s="19"/>
      <c r="E59" s="178" t="s">
        <v>54</v>
      </c>
      <c r="F59" s="178" t="s">
        <v>54</v>
      </c>
      <c r="G59" s="178" t="s">
        <v>54</v>
      </c>
      <c r="H59" s="259" t="str">
        <f>IF(ISNUMBER('2-PRODUCTION'!C59/E59)*100,'2-PRODUCTION'!C59/E59*100," .")</f>
        <v xml:space="preserve"> .</v>
      </c>
      <c r="N59" s="16"/>
    </row>
    <row r="60" spans="1:37" ht="8.65" customHeight="1" x14ac:dyDescent="0.15">
      <c r="A60" s="179" t="s">
        <v>92</v>
      </c>
      <c r="B60" s="17"/>
      <c r="C60" s="17"/>
      <c r="D60" s="17"/>
      <c r="E60" s="180" t="s">
        <v>54</v>
      </c>
      <c r="F60" s="180" t="s">
        <v>54</v>
      </c>
      <c r="G60" s="180" t="s">
        <v>54</v>
      </c>
      <c r="H60" s="181" t="str">
        <f>IF(ISNUMBER('2-PRODUCTION'!C60/E60)*100,'2-PRODUCTION'!C60/E60*100," .")</f>
        <v xml:space="preserve"> .</v>
      </c>
      <c r="N60" s="16"/>
    </row>
    <row r="61" spans="1:37" ht="8.65" customHeight="1" x14ac:dyDescent="0.15">
      <c r="A61" s="177" t="s">
        <v>93</v>
      </c>
      <c r="B61" s="19"/>
      <c r="C61" s="19"/>
      <c r="D61" s="19"/>
      <c r="E61" s="178" t="s">
        <v>54</v>
      </c>
      <c r="F61" s="178" t="s">
        <v>54</v>
      </c>
      <c r="G61" s="178" t="s">
        <v>54</v>
      </c>
      <c r="H61" s="259" t="str">
        <f>IF(ISNUMBER('2-PRODUCTION'!C61/E61)*100,'2-PRODUCTION'!C61/E61*100," .")</f>
        <v xml:space="preserve"> .</v>
      </c>
      <c r="N61" s="16"/>
    </row>
    <row r="62" spans="1:37" ht="8.65" customHeight="1" x14ac:dyDescent="0.15">
      <c r="A62" s="179" t="s">
        <v>94</v>
      </c>
      <c r="B62" s="17"/>
      <c r="C62" s="17"/>
      <c r="D62" s="17"/>
      <c r="E62" s="180" t="s">
        <v>54</v>
      </c>
      <c r="F62" s="180" t="s">
        <v>54</v>
      </c>
      <c r="G62" s="180" t="s">
        <v>54</v>
      </c>
      <c r="H62" s="181" t="str">
        <f>IF(ISNUMBER('2-PRODUCTION'!C62/E62)*100,'2-PRODUCTION'!C62/E62*100," .")</f>
        <v xml:space="preserve"> .</v>
      </c>
      <c r="N62" s="16"/>
    </row>
    <row r="63" spans="1:37" ht="8.65" customHeight="1" x14ac:dyDescent="0.15">
      <c r="A63" s="177" t="s">
        <v>95</v>
      </c>
      <c r="B63" s="19"/>
      <c r="C63" s="19"/>
      <c r="D63" s="19"/>
      <c r="E63" s="178" t="s">
        <v>54</v>
      </c>
      <c r="F63" s="178" t="s">
        <v>54</v>
      </c>
      <c r="G63" s="178" t="s">
        <v>54</v>
      </c>
      <c r="H63" s="259" t="str">
        <f>IF(ISNUMBER('2-PRODUCTION'!C63/E63)*100,'2-PRODUCTION'!C63/E63*100," .")</f>
        <v xml:space="preserve"> .</v>
      </c>
      <c r="N63" s="16"/>
    </row>
    <row r="64" spans="1:37" ht="8.65" customHeight="1" x14ac:dyDescent="0.15">
      <c r="A64" s="179" t="s">
        <v>96</v>
      </c>
      <c r="B64" s="17"/>
      <c r="C64" s="17"/>
      <c r="D64" s="17"/>
      <c r="E64" s="180" t="s">
        <v>54</v>
      </c>
      <c r="F64" s="180" t="s">
        <v>54</v>
      </c>
      <c r="G64" s="180" t="s">
        <v>54</v>
      </c>
      <c r="H64" s="181" t="str">
        <f>IF(ISNUMBER('2-PRODUCTION'!C64/E64)*100,'2-PRODUCTION'!C64/E64*100," .")</f>
        <v xml:space="preserve"> .</v>
      </c>
      <c r="N64" s="16"/>
    </row>
    <row r="65" spans="1:14" ht="8.65" customHeight="1" x14ac:dyDescent="0.15">
      <c r="A65" s="177" t="s">
        <v>97</v>
      </c>
      <c r="B65" s="19"/>
      <c r="C65" s="19"/>
      <c r="D65" s="19"/>
      <c r="E65" s="178" t="s">
        <v>54</v>
      </c>
      <c r="F65" s="178" t="s">
        <v>54</v>
      </c>
      <c r="G65" s="178" t="s">
        <v>54</v>
      </c>
      <c r="H65" s="259" t="str">
        <f>IF(ISNUMBER('2-PRODUCTION'!C65/E65)*100,'2-PRODUCTION'!C65/E65*100," .")</f>
        <v xml:space="preserve"> .</v>
      </c>
      <c r="N65" s="16"/>
    </row>
    <row r="66" spans="1:14" ht="8.65" customHeight="1" x14ac:dyDescent="0.15">
      <c r="A66" s="179" t="s">
        <v>98</v>
      </c>
      <c r="B66" s="17"/>
      <c r="C66" s="17"/>
      <c r="D66" s="17"/>
      <c r="E66" s="180" t="s">
        <v>54</v>
      </c>
      <c r="F66" s="180" t="s">
        <v>54</v>
      </c>
      <c r="G66" s="180" t="s">
        <v>54</v>
      </c>
      <c r="H66" s="181" t="str">
        <f>IF(ISNUMBER('2-PRODUCTION'!C66/E66)*100,'2-PRODUCTION'!C66/E66*100," .")</f>
        <v xml:space="preserve"> .</v>
      </c>
      <c r="N66" s="16"/>
    </row>
    <row r="67" spans="1:14" ht="8.65" customHeight="1" x14ac:dyDescent="0.15">
      <c r="A67" s="177" t="s">
        <v>99</v>
      </c>
      <c r="B67" s="19"/>
      <c r="C67" s="19"/>
      <c r="D67" s="19"/>
      <c r="E67" s="178" t="s">
        <v>54</v>
      </c>
      <c r="F67" s="178" t="s">
        <v>54</v>
      </c>
      <c r="G67" s="178" t="s">
        <v>54</v>
      </c>
      <c r="H67" s="259" t="str">
        <f>IF(ISNUMBER('2-PRODUCTION'!C67/E67)*100,'2-PRODUCTION'!C67/E67*100," .")</f>
        <v xml:space="preserve"> .</v>
      </c>
      <c r="N67" s="16"/>
    </row>
    <row r="68" spans="1:14" ht="8.65" customHeight="1" x14ac:dyDescent="0.15">
      <c r="A68" s="179" t="s">
        <v>100</v>
      </c>
      <c r="B68" s="17"/>
      <c r="C68" s="17"/>
      <c r="D68" s="17"/>
      <c r="E68" s="180" t="s">
        <v>54</v>
      </c>
      <c r="F68" s="180" t="s">
        <v>54</v>
      </c>
      <c r="G68" s="180" t="s">
        <v>54</v>
      </c>
      <c r="H68" s="181" t="str">
        <f>IF(ISNUMBER('2-PRODUCTION'!C68/E68)*100,'2-PRODUCTION'!C68/E68*100," .")</f>
        <v xml:space="preserve"> .</v>
      </c>
      <c r="N68" s="16"/>
    </row>
    <row r="69" spans="1:14" ht="8.65" customHeight="1" x14ac:dyDescent="0.15">
      <c r="A69" s="177" t="s">
        <v>101</v>
      </c>
      <c r="B69" s="19"/>
      <c r="C69" s="19"/>
      <c r="D69" s="19"/>
      <c r="E69" s="178" t="s">
        <v>54</v>
      </c>
      <c r="F69" s="178" t="s">
        <v>54</v>
      </c>
      <c r="G69" s="178" t="s">
        <v>54</v>
      </c>
      <c r="H69" s="259" t="str">
        <f>IF(ISNUMBER('2-PRODUCTION'!C69/E69)*100,'2-PRODUCTION'!C69/E69*100," .")</f>
        <v xml:space="preserve"> .</v>
      </c>
      <c r="N69" s="16"/>
    </row>
    <row r="70" spans="1:14" ht="8.65" customHeight="1" x14ac:dyDescent="0.15">
      <c r="A70" s="179" t="s">
        <v>102</v>
      </c>
      <c r="B70" s="17"/>
      <c r="C70" s="17"/>
      <c r="D70" s="17"/>
      <c r="E70" s="180" t="s">
        <v>54</v>
      </c>
      <c r="F70" s="180" t="s">
        <v>54</v>
      </c>
      <c r="G70" s="180" t="s">
        <v>54</v>
      </c>
      <c r="H70" s="181" t="str">
        <f>IF(ISNUMBER('2-PRODUCTION'!C70/E70)*100,'2-PRODUCTION'!C70/E70*100," .")</f>
        <v xml:space="preserve"> .</v>
      </c>
      <c r="N70" s="16"/>
    </row>
    <row r="71" spans="1:14" ht="8.65" customHeight="1" x14ac:dyDescent="0.15">
      <c r="A71" s="177" t="s">
        <v>103</v>
      </c>
      <c r="B71" s="19"/>
      <c r="C71" s="19"/>
      <c r="D71" s="19"/>
      <c r="E71" s="178" t="s">
        <v>54</v>
      </c>
      <c r="F71" s="178" t="s">
        <v>54</v>
      </c>
      <c r="G71" s="178" t="s">
        <v>54</v>
      </c>
      <c r="H71" s="259" t="str">
        <f>IF(ISNUMBER('2-PRODUCTION'!C71/E71)*100,'2-PRODUCTION'!C71/E71*100," .")</f>
        <v xml:space="preserve"> .</v>
      </c>
      <c r="N71" s="16"/>
    </row>
    <row r="72" spans="1:14" ht="8.65" customHeight="1" x14ac:dyDescent="0.15">
      <c r="A72" s="179" t="s">
        <v>104</v>
      </c>
      <c r="B72" s="17"/>
      <c r="C72" s="17"/>
      <c r="D72" s="17"/>
      <c r="E72" s="180" t="s">
        <v>54</v>
      </c>
      <c r="F72" s="180" t="s">
        <v>54</v>
      </c>
      <c r="G72" s="180" t="s">
        <v>54</v>
      </c>
      <c r="H72" s="181" t="str">
        <f>IF(ISNUMBER('2-PRODUCTION'!C72/E72)*100,'2-PRODUCTION'!C72/E72*100," .")</f>
        <v xml:space="preserve"> .</v>
      </c>
      <c r="N72" s="16"/>
    </row>
    <row r="73" spans="1:14" ht="8.65" customHeight="1" x14ac:dyDescent="0.15">
      <c r="A73" s="177" t="s">
        <v>105</v>
      </c>
      <c r="B73" s="19"/>
      <c r="C73" s="19"/>
      <c r="D73" s="19"/>
      <c r="E73" s="178" t="s">
        <v>54</v>
      </c>
      <c r="F73" s="178" t="s">
        <v>54</v>
      </c>
      <c r="G73" s="178" t="s">
        <v>54</v>
      </c>
      <c r="H73" s="259" t="str">
        <f>IF(ISNUMBER('2-PRODUCTION'!C73/E73)*100,'2-PRODUCTION'!C73/E73*100," .")</f>
        <v xml:space="preserve"> .</v>
      </c>
      <c r="N73" s="16"/>
    </row>
    <row r="74" spans="1:14" ht="8.65" customHeight="1" x14ac:dyDescent="0.15">
      <c r="A74" s="179" t="s">
        <v>106</v>
      </c>
      <c r="B74" s="17"/>
      <c r="C74" s="17"/>
      <c r="D74" s="17"/>
      <c r="E74" s="180" t="s">
        <v>54</v>
      </c>
      <c r="F74" s="180" t="s">
        <v>54</v>
      </c>
      <c r="G74" s="180" t="s">
        <v>54</v>
      </c>
      <c r="H74" s="181" t="str">
        <f>IF(ISNUMBER('2-PRODUCTION'!C74/E74)*100,'2-PRODUCTION'!C74/E74*100," .")</f>
        <v xml:space="preserve"> .</v>
      </c>
      <c r="N74" s="16"/>
    </row>
    <row r="75" spans="1:14" ht="8.65" customHeight="1" x14ac:dyDescent="0.15">
      <c r="A75" s="177" t="s">
        <v>107</v>
      </c>
      <c r="B75" s="19"/>
      <c r="C75" s="19"/>
      <c r="D75" s="19"/>
      <c r="E75" s="178" t="s">
        <v>54</v>
      </c>
      <c r="F75" s="178" t="s">
        <v>54</v>
      </c>
      <c r="G75" s="178" t="s">
        <v>54</v>
      </c>
      <c r="H75" s="259" t="str">
        <f>IF(ISNUMBER('2-PRODUCTION'!C75/E75)*100,'2-PRODUCTION'!C75/E75*100," .")</f>
        <v xml:space="preserve"> .</v>
      </c>
      <c r="N75" s="16"/>
    </row>
    <row r="76" spans="1:14" ht="8.65" customHeight="1" x14ac:dyDescent="0.15">
      <c r="A76" s="179" t="s">
        <v>108</v>
      </c>
      <c r="B76" s="17"/>
      <c r="C76" s="17"/>
      <c r="D76" s="17"/>
      <c r="E76" s="180" t="s">
        <v>54</v>
      </c>
      <c r="F76" s="180" t="s">
        <v>54</v>
      </c>
      <c r="G76" s="180" t="s">
        <v>54</v>
      </c>
      <c r="H76" s="181" t="str">
        <f>IF(ISNUMBER('2-PRODUCTION'!C76/E76)*100,'2-PRODUCTION'!C76/E76*100," .")</f>
        <v xml:space="preserve"> .</v>
      </c>
      <c r="N76" s="16"/>
    </row>
    <row r="77" spans="1:14" ht="8.65" customHeight="1" x14ac:dyDescent="0.15">
      <c r="A77" s="177" t="s">
        <v>109</v>
      </c>
      <c r="B77" s="19"/>
      <c r="C77" s="19"/>
      <c r="D77" s="19"/>
      <c r="E77" s="178" t="s">
        <v>54</v>
      </c>
      <c r="F77" s="178" t="s">
        <v>54</v>
      </c>
      <c r="G77" s="178" t="s">
        <v>54</v>
      </c>
      <c r="H77" s="259" t="str">
        <f>IF(ISNUMBER('2-PRODUCTION'!C77/E77)*100,'2-PRODUCTION'!C77/E77*100," .")</f>
        <v xml:space="preserve"> .</v>
      </c>
      <c r="N77" s="16"/>
    </row>
    <row r="78" spans="1:14" ht="8.65" customHeight="1" x14ac:dyDescent="0.15">
      <c r="A78" s="179" t="s">
        <v>110</v>
      </c>
      <c r="B78" s="17"/>
      <c r="C78" s="17"/>
      <c r="D78" s="17"/>
      <c r="E78" s="180" t="s">
        <v>54</v>
      </c>
      <c r="F78" s="180" t="s">
        <v>54</v>
      </c>
      <c r="G78" s="180" t="s">
        <v>54</v>
      </c>
      <c r="H78" s="181" t="str">
        <f>IF(ISNUMBER('2-PRODUCTION'!C78/E78)*100,'2-PRODUCTION'!C78/E78*100," .")</f>
        <v xml:space="preserve"> .</v>
      </c>
      <c r="N78" s="16"/>
    </row>
    <row r="79" spans="1:14" ht="8.65" customHeight="1" x14ac:dyDescent="0.15">
      <c r="A79" s="177" t="s">
        <v>111</v>
      </c>
      <c r="B79" s="19"/>
      <c r="C79" s="19"/>
      <c r="D79" s="19"/>
      <c r="E79" s="178" t="s">
        <v>54</v>
      </c>
      <c r="F79" s="178" t="s">
        <v>54</v>
      </c>
      <c r="G79" s="178" t="s">
        <v>54</v>
      </c>
      <c r="H79" s="259" t="str">
        <f>IF(ISNUMBER('2-PRODUCTION'!C79/E79)*100,'2-PRODUCTION'!C79/E79*100," .")</f>
        <v xml:space="preserve"> .</v>
      </c>
      <c r="N79" s="16"/>
    </row>
    <row r="80" spans="1:14" ht="8.65" customHeight="1" x14ac:dyDescent="0.15">
      <c r="A80" s="179" t="s">
        <v>112</v>
      </c>
      <c r="B80" s="17"/>
      <c r="C80" s="17"/>
      <c r="D80" s="17"/>
      <c r="E80" s="180" t="s">
        <v>54</v>
      </c>
      <c r="F80" s="180" t="s">
        <v>54</v>
      </c>
      <c r="G80" s="180" t="s">
        <v>54</v>
      </c>
      <c r="H80" s="181" t="str">
        <f>IF(ISNUMBER('2-PRODUCTION'!C80/E80)*100,'2-PRODUCTION'!C80/E80*100," .")</f>
        <v xml:space="preserve"> .</v>
      </c>
      <c r="N80" s="16"/>
    </row>
    <row r="81" spans="1:14" ht="8.65" customHeight="1" x14ac:dyDescent="0.15">
      <c r="A81" s="177" t="s">
        <v>113</v>
      </c>
      <c r="B81" s="19"/>
      <c r="C81" s="19"/>
      <c r="D81" s="19"/>
      <c r="E81" s="178" t="s">
        <v>54</v>
      </c>
      <c r="F81" s="178" t="s">
        <v>54</v>
      </c>
      <c r="G81" s="178" t="s">
        <v>54</v>
      </c>
      <c r="H81" s="259" t="str">
        <f>IF(ISNUMBER('2-PRODUCTION'!C81/E81)*100,'2-PRODUCTION'!C81/E81*100," .")</f>
        <v xml:space="preserve"> .</v>
      </c>
      <c r="N81" s="16"/>
    </row>
    <row r="82" spans="1:14" ht="8.65" customHeight="1" x14ac:dyDescent="0.15">
      <c r="A82" s="179" t="s">
        <v>114</v>
      </c>
      <c r="B82" s="17"/>
      <c r="C82" s="17"/>
      <c r="D82" s="17"/>
      <c r="E82" s="180" t="s">
        <v>54</v>
      </c>
      <c r="F82" s="180" t="s">
        <v>54</v>
      </c>
      <c r="G82" s="180" t="s">
        <v>54</v>
      </c>
      <c r="H82" s="181" t="str">
        <f>IF(ISNUMBER('2-PRODUCTION'!C82/E82)*100,'2-PRODUCTION'!C82/E82*100," .")</f>
        <v xml:space="preserve"> .</v>
      </c>
      <c r="N82" s="16"/>
    </row>
    <row r="83" spans="1:14" ht="8.65" customHeight="1" x14ac:dyDescent="0.15">
      <c r="A83" s="177" t="s">
        <v>115</v>
      </c>
      <c r="B83" s="19"/>
      <c r="C83" s="19"/>
      <c r="D83" s="19"/>
      <c r="E83" s="178" t="s">
        <v>54</v>
      </c>
      <c r="F83" s="178" t="s">
        <v>54</v>
      </c>
      <c r="G83" s="178" t="s">
        <v>54</v>
      </c>
      <c r="H83" s="259" t="str">
        <f>IF(ISNUMBER('2-PRODUCTION'!C83/E83)*100,'2-PRODUCTION'!C83/E83*100," .")</f>
        <v xml:space="preserve"> .</v>
      </c>
      <c r="N83" s="16"/>
    </row>
    <row r="84" spans="1:14" ht="8.65" customHeight="1" x14ac:dyDescent="0.15">
      <c r="A84" s="179" t="s">
        <v>116</v>
      </c>
      <c r="B84" s="17"/>
      <c r="C84" s="17"/>
      <c r="D84" s="17"/>
      <c r="E84" s="180" t="s">
        <v>54</v>
      </c>
      <c r="F84" s="180" t="s">
        <v>54</v>
      </c>
      <c r="G84" s="180" t="s">
        <v>54</v>
      </c>
      <c r="H84" s="181" t="str">
        <f>IF(ISNUMBER('2-PRODUCTION'!C84/E84)*100,'2-PRODUCTION'!C84/E84*100," .")</f>
        <v xml:space="preserve"> .</v>
      </c>
      <c r="N84" s="16"/>
    </row>
    <row r="85" spans="1:14" ht="8.65" customHeight="1" x14ac:dyDescent="0.15">
      <c r="A85" s="177" t="s">
        <v>117</v>
      </c>
      <c r="B85" s="19"/>
      <c r="C85" s="19"/>
      <c r="D85" s="19"/>
      <c r="E85" s="178" t="s">
        <v>54</v>
      </c>
      <c r="F85" s="178" t="s">
        <v>54</v>
      </c>
      <c r="G85" s="178" t="s">
        <v>54</v>
      </c>
      <c r="H85" s="259" t="str">
        <f>IF(ISNUMBER('2-PRODUCTION'!C85/E85)*100,'2-PRODUCTION'!C85/E85*100," .")</f>
        <v xml:space="preserve"> .</v>
      </c>
      <c r="N85" s="16"/>
    </row>
    <row r="86" spans="1:14" ht="8.65" customHeight="1" x14ac:dyDescent="0.15">
      <c r="A86" s="179" t="s">
        <v>118</v>
      </c>
      <c r="B86" s="17"/>
      <c r="C86" s="17"/>
      <c r="D86" s="17"/>
      <c r="E86" s="180" t="s">
        <v>54</v>
      </c>
      <c r="F86" s="180" t="s">
        <v>54</v>
      </c>
      <c r="G86" s="180" t="s">
        <v>54</v>
      </c>
      <c r="H86" s="181" t="str">
        <f>IF(ISNUMBER('2-PRODUCTION'!C86/E86)*100,'2-PRODUCTION'!C86/E86*100," .")</f>
        <v xml:space="preserve"> .</v>
      </c>
      <c r="N86" s="16"/>
    </row>
    <row r="87" spans="1:14" ht="8.65" customHeight="1" x14ac:dyDescent="0.15">
      <c r="A87" s="177" t="s">
        <v>119</v>
      </c>
      <c r="B87" s="19"/>
      <c r="C87" s="19"/>
      <c r="D87" s="19"/>
      <c r="E87" s="178" t="s">
        <v>54</v>
      </c>
      <c r="F87" s="178" t="s">
        <v>54</v>
      </c>
      <c r="G87" s="178" t="s">
        <v>54</v>
      </c>
      <c r="H87" s="259" t="str">
        <f>IF(ISNUMBER('2-PRODUCTION'!C87/E87)*100,'2-PRODUCTION'!C87/E87*100," .")</f>
        <v xml:space="preserve"> .</v>
      </c>
      <c r="N87" s="16"/>
    </row>
    <row r="88" spans="1:14" ht="8.65" customHeight="1" x14ac:dyDescent="0.15">
      <c r="A88" s="179" t="s">
        <v>120</v>
      </c>
      <c r="B88" s="17"/>
      <c r="C88" s="17"/>
      <c r="D88" s="17"/>
      <c r="E88" s="180" t="s">
        <v>54</v>
      </c>
      <c r="F88" s="180" t="s">
        <v>54</v>
      </c>
      <c r="G88" s="180" t="s">
        <v>54</v>
      </c>
      <c r="H88" s="181" t="str">
        <f>IF(ISNUMBER('2-PRODUCTION'!C88/E88)*100,'2-PRODUCTION'!C88/E88*100," .")</f>
        <v xml:space="preserve"> .</v>
      </c>
      <c r="N88" s="16"/>
    </row>
    <row r="89" spans="1:14" ht="8.65" customHeight="1" x14ac:dyDescent="0.15">
      <c r="A89" s="177" t="s">
        <v>121</v>
      </c>
      <c r="B89" s="19"/>
      <c r="C89" s="19"/>
      <c r="D89" s="19"/>
      <c r="E89" s="178" t="s">
        <v>54</v>
      </c>
      <c r="F89" s="178" t="s">
        <v>54</v>
      </c>
      <c r="G89" s="178" t="s">
        <v>54</v>
      </c>
      <c r="H89" s="259" t="str">
        <f>IF(ISNUMBER('2-PRODUCTION'!C89/E89)*100,'2-PRODUCTION'!C89/E89*100," .")</f>
        <v xml:space="preserve"> .</v>
      </c>
      <c r="N89" s="16"/>
    </row>
    <row r="90" spans="1:14" ht="8.65" customHeight="1" x14ac:dyDescent="0.15">
      <c r="A90" s="179" t="s">
        <v>122</v>
      </c>
      <c r="B90" s="17"/>
      <c r="C90" s="17"/>
      <c r="D90" s="17"/>
      <c r="E90" s="180" t="s">
        <v>54</v>
      </c>
      <c r="F90" s="180" t="s">
        <v>54</v>
      </c>
      <c r="G90" s="180" t="s">
        <v>54</v>
      </c>
      <c r="H90" s="181" t="str">
        <f>IF(ISNUMBER('2-PRODUCTION'!C90/E90)*100,'2-PRODUCTION'!C90/E90*100," .")</f>
        <v xml:space="preserve"> .</v>
      </c>
      <c r="N90" s="16"/>
    </row>
    <row r="91" spans="1:14" ht="8.65" customHeight="1" x14ac:dyDescent="0.15">
      <c r="A91" s="177" t="s">
        <v>123</v>
      </c>
      <c r="B91" s="19"/>
      <c r="C91" s="19"/>
      <c r="D91" s="19"/>
      <c r="E91" s="178" t="s">
        <v>54</v>
      </c>
      <c r="F91" s="178" t="s">
        <v>54</v>
      </c>
      <c r="G91" s="178" t="s">
        <v>54</v>
      </c>
      <c r="H91" s="259" t="str">
        <f>IF(ISNUMBER('2-PRODUCTION'!C91/E91)*100,'2-PRODUCTION'!C91/E91*100," .")</f>
        <v xml:space="preserve"> .</v>
      </c>
      <c r="N91" s="16"/>
    </row>
    <row r="92" spans="1:14" ht="8.1" customHeight="1" x14ac:dyDescent="0.15">
      <c r="A92" s="10" t="s">
        <v>43</v>
      </c>
      <c r="B92" s="10"/>
      <c r="C92" s="25"/>
      <c r="D92" s="25"/>
      <c r="E92" s="25"/>
      <c r="F92" s="25"/>
      <c r="G92" s="25"/>
      <c r="H92" s="25"/>
    </row>
    <row r="93" spans="1:14" ht="8.65" customHeight="1" x14ac:dyDescent="0.15">
      <c r="A93" s="177" t="s">
        <v>124</v>
      </c>
      <c r="B93" s="19"/>
      <c r="C93" s="19"/>
      <c r="D93" s="19"/>
      <c r="E93" s="178" t="s">
        <v>54</v>
      </c>
      <c r="F93" s="178" t="s">
        <v>54</v>
      </c>
      <c r="G93" s="178" t="s">
        <v>54</v>
      </c>
      <c r="H93" s="178" t="s">
        <v>54</v>
      </c>
    </row>
    <row r="94" spans="1:14" ht="8.1" customHeight="1" x14ac:dyDescent="0.15">
      <c r="A94" s="10" t="s">
        <v>43</v>
      </c>
      <c r="B94" s="10"/>
      <c r="C94" s="25"/>
      <c r="D94" s="25"/>
      <c r="E94" s="25"/>
      <c r="F94" s="25"/>
      <c r="G94" s="25"/>
      <c r="H94" s="25"/>
    </row>
  </sheetData>
  <mergeCells count="7">
    <mergeCell ref="D55:G55"/>
    <mergeCell ref="I6:I8"/>
    <mergeCell ref="B1:H1"/>
    <mergeCell ref="A2:B2"/>
    <mergeCell ref="C4:D4"/>
    <mergeCell ref="E4:F4"/>
    <mergeCell ref="G4:H4"/>
  </mergeCells>
  <printOptions horizontalCentered="1"/>
  <pageMargins left="0.31496062992125984" right="0.31496062992125984" top="0.59055118110236227" bottom="0.59055118110236227" header="0.51181102362204722" footer="0.51181102362204722"/>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J95"/>
  <sheetViews>
    <sheetView view="pageBreakPreview" zoomScale="140" zoomScaleNormal="150" zoomScaleSheetLayoutView="140" workbookViewId="0">
      <selection activeCell="M23" sqref="M23"/>
    </sheetView>
  </sheetViews>
  <sheetFormatPr defaultRowHeight="12" x14ac:dyDescent="0.15"/>
  <cols>
    <col min="1" max="1" width="7.5703125" style="149" customWidth="1"/>
    <col min="2" max="2" width="30.42578125" style="149" customWidth="1"/>
    <col min="3" max="8" width="5.5703125" style="149" customWidth="1"/>
    <col min="9" max="9" width="28.28515625" style="149" hidden="1" customWidth="1"/>
    <col min="10" max="10" width="10.28515625" style="149" hidden="1" customWidth="1"/>
    <col min="11" max="11" width="10.28515625" style="149" customWidth="1"/>
    <col min="12" max="252" width="8.85546875" style="149"/>
    <col min="253" max="253" width="7.5703125" style="149" customWidth="1"/>
    <col min="254" max="254" width="30.42578125" style="149" customWidth="1"/>
    <col min="255" max="264" width="5.5703125" style="149" customWidth="1"/>
    <col min="265" max="266" width="0" style="149" hidden="1" customWidth="1"/>
    <col min="267" max="267" width="10.28515625" style="149" customWidth="1"/>
    <col min="268" max="508" width="8.85546875" style="149"/>
    <col min="509" max="509" width="7.5703125" style="149" customWidth="1"/>
    <col min="510" max="510" width="30.42578125" style="149" customWidth="1"/>
    <col min="511" max="520" width="5.5703125" style="149" customWidth="1"/>
    <col min="521" max="522" width="0" style="149" hidden="1" customWidth="1"/>
    <col min="523" max="523" width="10.28515625" style="149" customWidth="1"/>
    <col min="524" max="764" width="8.85546875" style="149"/>
    <col min="765" max="765" width="7.5703125" style="149" customWidth="1"/>
    <col min="766" max="766" width="30.42578125" style="149" customWidth="1"/>
    <col min="767" max="776" width="5.5703125" style="149" customWidth="1"/>
    <col min="777" max="778" width="0" style="149" hidden="1" customWidth="1"/>
    <col min="779" max="779" width="10.28515625" style="149" customWidth="1"/>
    <col min="780" max="1020" width="8.85546875" style="149"/>
    <col min="1021" max="1021" width="7.5703125" style="149" customWidth="1"/>
    <col min="1022" max="1022" width="30.42578125" style="149" customWidth="1"/>
    <col min="1023" max="1032" width="5.5703125" style="149" customWidth="1"/>
    <col min="1033" max="1034" width="0" style="149" hidden="1" customWidth="1"/>
    <col min="1035" max="1035" width="10.28515625" style="149" customWidth="1"/>
    <col min="1036" max="1276" width="8.85546875" style="149"/>
    <col min="1277" max="1277" width="7.5703125" style="149" customWidth="1"/>
    <col min="1278" max="1278" width="30.42578125" style="149" customWidth="1"/>
    <col min="1279" max="1288" width="5.5703125" style="149" customWidth="1"/>
    <col min="1289" max="1290" width="0" style="149" hidden="1" customWidth="1"/>
    <col min="1291" max="1291" width="10.28515625" style="149" customWidth="1"/>
    <col min="1292" max="1532" width="8.85546875" style="149"/>
    <col min="1533" max="1533" width="7.5703125" style="149" customWidth="1"/>
    <col min="1534" max="1534" width="30.42578125" style="149" customWidth="1"/>
    <col min="1535" max="1544" width="5.5703125" style="149" customWidth="1"/>
    <col min="1545" max="1546" width="0" style="149" hidden="1" customWidth="1"/>
    <col min="1547" max="1547" width="10.28515625" style="149" customWidth="1"/>
    <col min="1548" max="1788" width="8.85546875" style="149"/>
    <col min="1789" max="1789" width="7.5703125" style="149" customWidth="1"/>
    <col min="1790" max="1790" width="30.42578125" style="149" customWidth="1"/>
    <col min="1791" max="1800" width="5.5703125" style="149" customWidth="1"/>
    <col min="1801" max="1802" width="0" style="149" hidden="1" customWidth="1"/>
    <col min="1803" max="1803" width="10.28515625" style="149" customWidth="1"/>
    <col min="1804" max="2044" width="8.85546875" style="149"/>
    <col min="2045" max="2045" width="7.5703125" style="149" customWidth="1"/>
    <col min="2046" max="2046" width="30.42578125" style="149" customWidth="1"/>
    <col min="2047" max="2056" width="5.5703125" style="149" customWidth="1"/>
    <col min="2057" max="2058" width="0" style="149" hidden="1" customWidth="1"/>
    <col min="2059" max="2059" width="10.28515625" style="149" customWidth="1"/>
    <col min="2060" max="2300" width="8.85546875" style="149"/>
    <col min="2301" max="2301" width="7.5703125" style="149" customWidth="1"/>
    <col min="2302" max="2302" width="30.42578125" style="149" customWidth="1"/>
    <col min="2303" max="2312" width="5.5703125" style="149" customWidth="1"/>
    <col min="2313" max="2314" width="0" style="149" hidden="1" customWidth="1"/>
    <col min="2315" max="2315" width="10.28515625" style="149" customWidth="1"/>
    <col min="2316" max="2556" width="8.85546875" style="149"/>
    <col min="2557" max="2557" width="7.5703125" style="149" customWidth="1"/>
    <col min="2558" max="2558" width="30.42578125" style="149" customWidth="1"/>
    <col min="2559" max="2568" width="5.5703125" style="149" customWidth="1"/>
    <col min="2569" max="2570" width="0" style="149" hidden="1" customWidth="1"/>
    <col min="2571" max="2571" width="10.28515625" style="149" customWidth="1"/>
    <col min="2572" max="2812" width="8.85546875" style="149"/>
    <col min="2813" max="2813" width="7.5703125" style="149" customWidth="1"/>
    <col min="2814" max="2814" width="30.42578125" style="149" customWidth="1"/>
    <col min="2815" max="2824" width="5.5703125" style="149" customWidth="1"/>
    <col min="2825" max="2826" width="0" style="149" hidden="1" customWidth="1"/>
    <col min="2827" max="2827" width="10.28515625" style="149" customWidth="1"/>
    <col min="2828" max="3068" width="8.85546875" style="149"/>
    <col min="3069" max="3069" width="7.5703125" style="149" customWidth="1"/>
    <col min="3070" max="3070" width="30.42578125" style="149" customWidth="1"/>
    <col min="3071" max="3080" width="5.5703125" style="149" customWidth="1"/>
    <col min="3081" max="3082" width="0" style="149" hidden="1" customWidth="1"/>
    <col min="3083" max="3083" width="10.28515625" style="149" customWidth="1"/>
    <col min="3084" max="3324" width="8.85546875" style="149"/>
    <col min="3325" max="3325" width="7.5703125" style="149" customWidth="1"/>
    <col min="3326" max="3326" width="30.42578125" style="149" customWidth="1"/>
    <col min="3327" max="3336" width="5.5703125" style="149" customWidth="1"/>
    <col min="3337" max="3338" width="0" style="149" hidden="1" customWidth="1"/>
    <col min="3339" max="3339" width="10.28515625" style="149" customWidth="1"/>
    <col min="3340" max="3580" width="8.85546875" style="149"/>
    <col min="3581" max="3581" width="7.5703125" style="149" customWidth="1"/>
    <col min="3582" max="3582" width="30.42578125" style="149" customWidth="1"/>
    <col min="3583" max="3592" width="5.5703125" style="149" customWidth="1"/>
    <col min="3593" max="3594" width="0" style="149" hidden="1" customWidth="1"/>
    <col min="3595" max="3595" width="10.28515625" style="149" customWidth="1"/>
    <col min="3596" max="3836" width="8.85546875" style="149"/>
    <col min="3837" max="3837" width="7.5703125" style="149" customWidth="1"/>
    <col min="3838" max="3838" width="30.42578125" style="149" customWidth="1"/>
    <col min="3839" max="3848" width="5.5703125" style="149" customWidth="1"/>
    <col min="3849" max="3850" width="0" style="149" hidden="1" customWidth="1"/>
    <col min="3851" max="3851" width="10.28515625" style="149" customWidth="1"/>
    <col min="3852" max="4092" width="8.85546875" style="149"/>
    <col min="4093" max="4093" width="7.5703125" style="149" customWidth="1"/>
    <col min="4094" max="4094" width="30.42578125" style="149" customWidth="1"/>
    <col min="4095" max="4104" width="5.5703125" style="149" customWidth="1"/>
    <col min="4105" max="4106" width="0" style="149" hidden="1" customWidth="1"/>
    <col min="4107" max="4107" width="10.28515625" style="149" customWidth="1"/>
    <col min="4108" max="4348" width="8.85546875" style="149"/>
    <col min="4349" max="4349" width="7.5703125" style="149" customWidth="1"/>
    <col min="4350" max="4350" width="30.42578125" style="149" customWidth="1"/>
    <col min="4351" max="4360" width="5.5703125" style="149" customWidth="1"/>
    <col min="4361" max="4362" width="0" style="149" hidden="1" customWidth="1"/>
    <col min="4363" max="4363" width="10.28515625" style="149" customWidth="1"/>
    <col min="4364" max="4604" width="8.85546875" style="149"/>
    <col min="4605" max="4605" width="7.5703125" style="149" customWidth="1"/>
    <col min="4606" max="4606" width="30.42578125" style="149" customWidth="1"/>
    <col min="4607" max="4616" width="5.5703125" style="149" customWidth="1"/>
    <col min="4617" max="4618" width="0" style="149" hidden="1" customWidth="1"/>
    <col min="4619" max="4619" width="10.28515625" style="149" customWidth="1"/>
    <col min="4620" max="4860" width="8.85546875" style="149"/>
    <col min="4861" max="4861" width="7.5703125" style="149" customWidth="1"/>
    <col min="4862" max="4862" width="30.42578125" style="149" customWidth="1"/>
    <col min="4863" max="4872" width="5.5703125" style="149" customWidth="1"/>
    <col min="4873" max="4874" width="0" style="149" hidden="1" customWidth="1"/>
    <col min="4875" max="4875" width="10.28515625" style="149" customWidth="1"/>
    <col min="4876" max="5116" width="8.85546875" style="149"/>
    <col min="5117" max="5117" width="7.5703125" style="149" customWidth="1"/>
    <col min="5118" max="5118" width="30.42578125" style="149" customWidth="1"/>
    <col min="5119" max="5128" width="5.5703125" style="149" customWidth="1"/>
    <col min="5129" max="5130" width="0" style="149" hidden="1" customWidth="1"/>
    <col min="5131" max="5131" width="10.28515625" style="149" customWidth="1"/>
    <col min="5132" max="5372" width="8.85546875" style="149"/>
    <col min="5373" max="5373" width="7.5703125" style="149" customWidth="1"/>
    <col min="5374" max="5374" width="30.42578125" style="149" customWidth="1"/>
    <col min="5375" max="5384" width="5.5703125" style="149" customWidth="1"/>
    <col min="5385" max="5386" width="0" style="149" hidden="1" customWidth="1"/>
    <col min="5387" max="5387" width="10.28515625" style="149" customWidth="1"/>
    <col min="5388" max="5628" width="8.85546875" style="149"/>
    <col min="5629" max="5629" width="7.5703125" style="149" customWidth="1"/>
    <col min="5630" max="5630" width="30.42578125" style="149" customWidth="1"/>
    <col min="5631" max="5640" width="5.5703125" style="149" customWidth="1"/>
    <col min="5641" max="5642" width="0" style="149" hidden="1" customWidth="1"/>
    <col min="5643" max="5643" width="10.28515625" style="149" customWidth="1"/>
    <col min="5644" max="5884" width="8.85546875" style="149"/>
    <col min="5885" max="5885" width="7.5703125" style="149" customWidth="1"/>
    <col min="5886" max="5886" width="30.42578125" style="149" customWidth="1"/>
    <col min="5887" max="5896" width="5.5703125" style="149" customWidth="1"/>
    <col min="5897" max="5898" width="0" style="149" hidden="1" customWidth="1"/>
    <col min="5899" max="5899" width="10.28515625" style="149" customWidth="1"/>
    <col min="5900" max="6140" width="8.85546875" style="149"/>
    <col min="6141" max="6141" width="7.5703125" style="149" customWidth="1"/>
    <col min="6142" max="6142" width="30.42578125" style="149" customWidth="1"/>
    <col min="6143" max="6152" width="5.5703125" style="149" customWidth="1"/>
    <col min="6153" max="6154" width="0" style="149" hidden="1" customWidth="1"/>
    <col min="6155" max="6155" width="10.28515625" style="149" customWidth="1"/>
    <col min="6156" max="6396" width="8.85546875" style="149"/>
    <col min="6397" max="6397" width="7.5703125" style="149" customWidth="1"/>
    <col min="6398" max="6398" width="30.42578125" style="149" customWidth="1"/>
    <col min="6399" max="6408" width="5.5703125" style="149" customWidth="1"/>
    <col min="6409" max="6410" width="0" style="149" hidden="1" customWidth="1"/>
    <col min="6411" max="6411" width="10.28515625" style="149" customWidth="1"/>
    <col min="6412" max="6652" width="8.85546875" style="149"/>
    <col min="6653" max="6653" width="7.5703125" style="149" customWidth="1"/>
    <col min="6654" max="6654" width="30.42578125" style="149" customWidth="1"/>
    <col min="6655" max="6664" width="5.5703125" style="149" customWidth="1"/>
    <col min="6665" max="6666" width="0" style="149" hidden="1" customWidth="1"/>
    <col min="6667" max="6667" width="10.28515625" style="149" customWidth="1"/>
    <col min="6668" max="6908" width="8.85546875" style="149"/>
    <col min="6909" max="6909" width="7.5703125" style="149" customWidth="1"/>
    <col min="6910" max="6910" width="30.42578125" style="149" customWidth="1"/>
    <col min="6911" max="6920" width="5.5703125" style="149" customWidth="1"/>
    <col min="6921" max="6922" width="0" style="149" hidden="1" customWidth="1"/>
    <col min="6923" max="6923" width="10.28515625" style="149" customWidth="1"/>
    <col min="6924" max="7164" width="8.85546875" style="149"/>
    <col min="7165" max="7165" width="7.5703125" style="149" customWidth="1"/>
    <col min="7166" max="7166" width="30.42578125" style="149" customWidth="1"/>
    <col min="7167" max="7176" width="5.5703125" style="149" customWidth="1"/>
    <col min="7177" max="7178" width="0" style="149" hidden="1" customWidth="1"/>
    <col min="7179" max="7179" width="10.28515625" style="149" customWidth="1"/>
    <col min="7180" max="7420" width="8.85546875" style="149"/>
    <col min="7421" max="7421" width="7.5703125" style="149" customWidth="1"/>
    <col min="7422" max="7422" width="30.42578125" style="149" customWidth="1"/>
    <col min="7423" max="7432" width="5.5703125" style="149" customWidth="1"/>
    <col min="7433" max="7434" width="0" style="149" hidden="1" customWidth="1"/>
    <col min="7435" max="7435" width="10.28515625" style="149" customWidth="1"/>
    <col min="7436" max="7676" width="8.85546875" style="149"/>
    <col min="7677" max="7677" width="7.5703125" style="149" customWidth="1"/>
    <col min="7678" max="7678" width="30.42578125" style="149" customWidth="1"/>
    <col min="7679" max="7688" width="5.5703125" style="149" customWidth="1"/>
    <col min="7689" max="7690" width="0" style="149" hidden="1" customWidth="1"/>
    <col min="7691" max="7691" width="10.28515625" style="149" customWidth="1"/>
    <col min="7692" max="7932" width="8.85546875" style="149"/>
    <col min="7933" max="7933" width="7.5703125" style="149" customWidth="1"/>
    <col min="7934" max="7934" width="30.42578125" style="149" customWidth="1"/>
    <col min="7935" max="7944" width="5.5703125" style="149" customWidth="1"/>
    <col min="7945" max="7946" width="0" style="149" hidden="1" customWidth="1"/>
    <col min="7947" max="7947" width="10.28515625" style="149" customWidth="1"/>
    <col min="7948" max="8188" width="8.85546875" style="149"/>
    <col min="8189" max="8189" width="7.5703125" style="149" customWidth="1"/>
    <col min="8190" max="8190" width="30.42578125" style="149" customWidth="1"/>
    <col min="8191" max="8200" width="5.5703125" style="149" customWidth="1"/>
    <col min="8201" max="8202" width="0" style="149" hidden="1" customWidth="1"/>
    <col min="8203" max="8203" width="10.28515625" style="149" customWidth="1"/>
    <col min="8204" max="8444" width="8.85546875" style="149"/>
    <col min="8445" max="8445" width="7.5703125" style="149" customWidth="1"/>
    <col min="8446" max="8446" width="30.42578125" style="149" customWidth="1"/>
    <col min="8447" max="8456" width="5.5703125" style="149" customWidth="1"/>
    <col min="8457" max="8458" width="0" style="149" hidden="1" customWidth="1"/>
    <col min="8459" max="8459" width="10.28515625" style="149" customWidth="1"/>
    <col min="8460" max="8700" width="8.85546875" style="149"/>
    <col min="8701" max="8701" width="7.5703125" style="149" customWidth="1"/>
    <col min="8702" max="8702" width="30.42578125" style="149" customWidth="1"/>
    <col min="8703" max="8712" width="5.5703125" style="149" customWidth="1"/>
    <col min="8713" max="8714" width="0" style="149" hidden="1" customWidth="1"/>
    <col min="8715" max="8715" width="10.28515625" style="149" customWidth="1"/>
    <col min="8716" max="8956" width="8.85546875" style="149"/>
    <col min="8957" max="8957" width="7.5703125" style="149" customWidth="1"/>
    <col min="8958" max="8958" width="30.42578125" style="149" customWidth="1"/>
    <col min="8959" max="8968" width="5.5703125" style="149" customWidth="1"/>
    <col min="8969" max="8970" width="0" style="149" hidden="1" customWidth="1"/>
    <col min="8971" max="8971" width="10.28515625" style="149" customWidth="1"/>
    <col min="8972" max="9212" width="8.85546875" style="149"/>
    <col min="9213" max="9213" width="7.5703125" style="149" customWidth="1"/>
    <col min="9214" max="9214" width="30.42578125" style="149" customWidth="1"/>
    <col min="9215" max="9224" width="5.5703125" style="149" customWidth="1"/>
    <col min="9225" max="9226" width="0" style="149" hidden="1" customWidth="1"/>
    <col min="9227" max="9227" width="10.28515625" style="149" customWidth="1"/>
    <col min="9228" max="9468" width="8.85546875" style="149"/>
    <col min="9469" max="9469" width="7.5703125" style="149" customWidth="1"/>
    <col min="9470" max="9470" width="30.42578125" style="149" customWidth="1"/>
    <col min="9471" max="9480" width="5.5703125" style="149" customWidth="1"/>
    <col min="9481" max="9482" width="0" style="149" hidden="1" customWidth="1"/>
    <col min="9483" max="9483" width="10.28515625" style="149" customWidth="1"/>
    <col min="9484" max="9724" width="8.85546875" style="149"/>
    <col min="9725" max="9725" width="7.5703125" style="149" customWidth="1"/>
    <col min="9726" max="9726" width="30.42578125" style="149" customWidth="1"/>
    <col min="9727" max="9736" width="5.5703125" style="149" customWidth="1"/>
    <col min="9737" max="9738" width="0" style="149" hidden="1" customWidth="1"/>
    <col min="9739" max="9739" width="10.28515625" style="149" customWidth="1"/>
    <col min="9740" max="9980" width="8.85546875" style="149"/>
    <col min="9981" max="9981" width="7.5703125" style="149" customWidth="1"/>
    <col min="9982" max="9982" width="30.42578125" style="149" customWidth="1"/>
    <col min="9983" max="9992" width="5.5703125" style="149" customWidth="1"/>
    <col min="9993" max="9994" width="0" style="149" hidden="1" customWidth="1"/>
    <col min="9995" max="9995" width="10.28515625" style="149" customWidth="1"/>
    <col min="9996" max="10236" width="8.85546875" style="149"/>
    <col min="10237" max="10237" width="7.5703125" style="149" customWidth="1"/>
    <col min="10238" max="10238" width="30.42578125" style="149" customWidth="1"/>
    <col min="10239" max="10248" width="5.5703125" style="149" customWidth="1"/>
    <col min="10249" max="10250" width="0" style="149" hidden="1" customWidth="1"/>
    <col min="10251" max="10251" width="10.28515625" style="149" customWidth="1"/>
    <col min="10252" max="10492" width="8.85546875" style="149"/>
    <col min="10493" max="10493" width="7.5703125" style="149" customWidth="1"/>
    <col min="10494" max="10494" width="30.42578125" style="149" customWidth="1"/>
    <col min="10495" max="10504" width="5.5703125" style="149" customWidth="1"/>
    <col min="10505" max="10506" width="0" style="149" hidden="1" customWidth="1"/>
    <col min="10507" max="10507" width="10.28515625" style="149" customWidth="1"/>
    <col min="10508" max="10748" width="8.85546875" style="149"/>
    <col min="10749" max="10749" width="7.5703125" style="149" customWidth="1"/>
    <col min="10750" max="10750" width="30.42578125" style="149" customWidth="1"/>
    <col min="10751" max="10760" width="5.5703125" style="149" customWidth="1"/>
    <col min="10761" max="10762" width="0" style="149" hidden="1" customWidth="1"/>
    <col min="10763" max="10763" width="10.28515625" style="149" customWidth="1"/>
    <col min="10764" max="11004" width="8.85546875" style="149"/>
    <col min="11005" max="11005" width="7.5703125" style="149" customWidth="1"/>
    <col min="11006" max="11006" width="30.42578125" style="149" customWidth="1"/>
    <col min="11007" max="11016" width="5.5703125" style="149" customWidth="1"/>
    <col min="11017" max="11018" width="0" style="149" hidden="1" customWidth="1"/>
    <col min="11019" max="11019" width="10.28515625" style="149" customWidth="1"/>
    <col min="11020" max="11260" width="8.85546875" style="149"/>
    <col min="11261" max="11261" width="7.5703125" style="149" customWidth="1"/>
    <col min="11262" max="11262" width="30.42578125" style="149" customWidth="1"/>
    <col min="11263" max="11272" width="5.5703125" style="149" customWidth="1"/>
    <col min="11273" max="11274" width="0" style="149" hidden="1" customWidth="1"/>
    <col min="11275" max="11275" width="10.28515625" style="149" customWidth="1"/>
    <col min="11276" max="11516" width="8.85546875" style="149"/>
    <col min="11517" max="11517" width="7.5703125" style="149" customWidth="1"/>
    <col min="11518" max="11518" width="30.42578125" style="149" customWidth="1"/>
    <col min="11519" max="11528" width="5.5703125" style="149" customWidth="1"/>
    <col min="11529" max="11530" width="0" style="149" hidden="1" customWidth="1"/>
    <col min="11531" max="11531" width="10.28515625" style="149" customWidth="1"/>
    <col min="11532" max="11772" width="8.85546875" style="149"/>
    <col min="11773" max="11773" width="7.5703125" style="149" customWidth="1"/>
    <col min="11774" max="11774" width="30.42578125" style="149" customWidth="1"/>
    <col min="11775" max="11784" width="5.5703125" style="149" customWidth="1"/>
    <col min="11785" max="11786" width="0" style="149" hidden="1" customWidth="1"/>
    <col min="11787" max="11787" width="10.28515625" style="149" customWidth="1"/>
    <col min="11788" max="12028" width="8.85546875" style="149"/>
    <col min="12029" max="12029" width="7.5703125" style="149" customWidth="1"/>
    <col min="12030" max="12030" width="30.42578125" style="149" customWidth="1"/>
    <col min="12031" max="12040" width="5.5703125" style="149" customWidth="1"/>
    <col min="12041" max="12042" width="0" style="149" hidden="1" customWidth="1"/>
    <col min="12043" max="12043" width="10.28515625" style="149" customWidth="1"/>
    <col min="12044" max="12284" width="8.85546875" style="149"/>
    <col min="12285" max="12285" width="7.5703125" style="149" customWidth="1"/>
    <col min="12286" max="12286" width="30.42578125" style="149" customWidth="1"/>
    <col min="12287" max="12296" width="5.5703125" style="149" customWidth="1"/>
    <col min="12297" max="12298" width="0" style="149" hidden="1" customWidth="1"/>
    <col min="12299" max="12299" width="10.28515625" style="149" customWidth="1"/>
    <col min="12300" max="12540" width="8.85546875" style="149"/>
    <col min="12541" max="12541" width="7.5703125" style="149" customWidth="1"/>
    <col min="12542" max="12542" width="30.42578125" style="149" customWidth="1"/>
    <col min="12543" max="12552" width="5.5703125" style="149" customWidth="1"/>
    <col min="12553" max="12554" width="0" style="149" hidden="1" customWidth="1"/>
    <col min="12555" max="12555" width="10.28515625" style="149" customWidth="1"/>
    <col min="12556" max="12796" width="8.85546875" style="149"/>
    <col min="12797" max="12797" width="7.5703125" style="149" customWidth="1"/>
    <col min="12798" max="12798" width="30.42578125" style="149" customWidth="1"/>
    <col min="12799" max="12808" width="5.5703125" style="149" customWidth="1"/>
    <col min="12809" max="12810" width="0" style="149" hidden="1" customWidth="1"/>
    <col min="12811" max="12811" width="10.28515625" style="149" customWidth="1"/>
    <col min="12812" max="13052" width="8.85546875" style="149"/>
    <col min="13053" max="13053" width="7.5703125" style="149" customWidth="1"/>
    <col min="13054" max="13054" width="30.42578125" style="149" customWidth="1"/>
    <col min="13055" max="13064" width="5.5703125" style="149" customWidth="1"/>
    <col min="13065" max="13066" width="0" style="149" hidden="1" customWidth="1"/>
    <col min="13067" max="13067" width="10.28515625" style="149" customWidth="1"/>
    <col min="13068" max="13308" width="8.85546875" style="149"/>
    <col min="13309" max="13309" width="7.5703125" style="149" customWidth="1"/>
    <col min="13310" max="13310" width="30.42578125" style="149" customWidth="1"/>
    <col min="13311" max="13320" width="5.5703125" style="149" customWidth="1"/>
    <col min="13321" max="13322" width="0" style="149" hidden="1" customWidth="1"/>
    <col min="13323" max="13323" width="10.28515625" style="149" customWidth="1"/>
    <col min="13324" max="13564" width="8.85546875" style="149"/>
    <col min="13565" max="13565" width="7.5703125" style="149" customWidth="1"/>
    <col min="13566" max="13566" width="30.42578125" style="149" customWidth="1"/>
    <col min="13567" max="13576" width="5.5703125" style="149" customWidth="1"/>
    <col min="13577" max="13578" width="0" style="149" hidden="1" customWidth="1"/>
    <col min="13579" max="13579" width="10.28515625" style="149" customWidth="1"/>
    <col min="13580" max="13820" width="8.85546875" style="149"/>
    <col min="13821" max="13821" width="7.5703125" style="149" customWidth="1"/>
    <col min="13822" max="13822" width="30.42578125" style="149" customWidth="1"/>
    <col min="13823" max="13832" width="5.5703125" style="149" customWidth="1"/>
    <col min="13833" max="13834" width="0" style="149" hidden="1" customWidth="1"/>
    <col min="13835" max="13835" width="10.28515625" style="149" customWidth="1"/>
    <col min="13836" max="14076" width="8.85546875" style="149"/>
    <col min="14077" max="14077" width="7.5703125" style="149" customWidth="1"/>
    <col min="14078" max="14078" width="30.42578125" style="149" customWidth="1"/>
    <col min="14079" max="14088" width="5.5703125" style="149" customWidth="1"/>
    <col min="14089" max="14090" width="0" style="149" hidden="1" customWidth="1"/>
    <col min="14091" max="14091" width="10.28515625" style="149" customWidth="1"/>
    <col min="14092" max="14332" width="8.85546875" style="149"/>
    <col min="14333" max="14333" width="7.5703125" style="149" customWidth="1"/>
    <col min="14334" max="14334" width="30.42578125" style="149" customWidth="1"/>
    <col min="14335" max="14344" width="5.5703125" style="149" customWidth="1"/>
    <col min="14345" max="14346" width="0" style="149" hidden="1" customWidth="1"/>
    <col min="14347" max="14347" width="10.28515625" style="149" customWidth="1"/>
    <col min="14348" max="14588" width="8.85546875" style="149"/>
    <col min="14589" max="14589" width="7.5703125" style="149" customWidth="1"/>
    <col min="14590" max="14590" width="30.42578125" style="149" customWidth="1"/>
    <col min="14591" max="14600" width="5.5703125" style="149" customWidth="1"/>
    <col min="14601" max="14602" width="0" style="149" hidden="1" customWidth="1"/>
    <col min="14603" max="14603" width="10.28515625" style="149" customWidth="1"/>
    <col min="14604" max="14844" width="8.85546875" style="149"/>
    <col min="14845" max="14845" width="7.5703125" style="149" customWidth="1"/>
    <col min="14846" max="14846" width="30.42578125" style="149" customWidth="1"/>
    <col min="14847" max="14856" width="5.5703125" style="149" customWidth="1"/>
    <col min="14857" max="14858" width="0" style="149" hidden="1" customWidth="1"/>
    <col min="14859" max="14859" width="10.28515625" style="149" customWidth="1"/>
    <col min="14860" max="15100" width="8.85546875" style="149"/>
    <col min="15101" max="15101" width="7.5703125" style="149" customWidth="1"/>
    <col min="15102" max="15102" width="30.42578125" style="149" customWidth="1"/>
    <col min="15103" max="15112" width="5.5703125" style="149" customWidth="1"/>
    <col min="15113" max="15114" width="0" style="149" hidden="1" customWidth="1"/>
    <col min="15115" max="15115" width="10.28515625" style="149" customWidth="1"/>
    <col min="15116" max="15356" width="8.85546875" style="149"/>
    <col min="15357" max="15357" width="7.5703125" style="149" customWidth="1"/>
    <col min="15358" max="15358" width="30.42578125" style="149" customWidth="1"/>
    <col min="15359" max="15368" width="5.5703125" style="149" customWidth="1"/>
    <col min="15369" max="15370" width="0" style="149" hidden="1" customWidth="1"/>
    <col min="15371" max="15371" width="10.28515625" style="149" customWidth="1"/>
    <col min="15372" max="15612" width="8.85546875" style="149"/>
    <col min="15613" max="15613" width="7.5703125" style="149" customWidth="1"/>
    <col min="15614" max="15614" width="30.42578125" style="149" customWidth="1"/>
    <col min="15615" max="15624" width="5.5703125" style="149" customWidth="1"/>
    <col min="15625" max="15626" width="0" style="149" hidden="1" customWidth="1"/>
    <col min="15627" max="15627" width="10.28515625" style="149" customWidth="1"/>
    <col min="15628" max="15868" width="8.85546875" style="149"/>
    <col min="15869" max="15869" width="7.5703125" style="149" customWidth="1"/>
    <col min="15870" max="15870" width="30.42578125" style="149" customWidth="1"/>
    <col min="15871" max="15880" width="5.5703125" style="149" customWidth="1"/>
    <col min="15881" max="15882" width="0" style="149" hidden="1" customWidth="1"/>
    <col min="15883" max="15883" width="10.28515625" style="149" customWidth="1"/>
    <col min="15884" max="16124" width="8.85546875" style="149"/>
    <col min="16125" max="16125" width="7.5703125" style="149" customWidth="1"/>
    <col min="16126" max="16126" width="30.42578125" style="149" customWidth="1"/>
    <col min="16127" max="16136" width="5.5703125" style="149" customWidth="1"/>
    <col min="16137" max="16138" width="0" style="149" hidden="1" customWidth="1"/>
    <col min="16139" max="16139" width="10.28515625" style="149" customWidth="1"/>
    <col min="16140" max="16384" width="8.85546875" style="149"/>
  </cols>
  <sheetData>
    <row r="1" spans="1:10" ht="24.95" customHeight="1" x14ac:dyDescent="0.15">
      <c r="A1" s="184"/>
      <c r="B1" s="354"/>
      <c r="C1" s="354"/>
      <c r="D1" s="354"/>
      <c r="E1" s="354"/>
      <c r="F1" s="354"/>
      <c r="G1" s="354"/>
      <c r="H1" s="354"/>
    </row>
    <row r="2" spans="1:10" ht="12" customHeight="1" x14ac:dyDescent="0.15">
      <c r="A2" s="355" t="str">
        <f>IF(($J$13=0),$I$15,$I$16)</f>
        <v>No inconsistencies detected</v>
      </c>
      <c r="B2" s="356"/>
      <c r="C2" s="356"/>
      <c r="D2" s="356"/>
      <c r="E2" s="356"/>
      <c r="F2" s="356"/>
      <c r="G2" s="356"/>
      <c r="H2" s="356"/>
    </row>
    <row r="3" spans="1:10" ht="5.0999999999999996" customHeight="1" x14ac:dyDescent="0.15">
      <c r="A3" s="185"/>
      <c r="B3" s="186"/>
      <c r="C3" s="186"/>
      <c r="D3" s="186"/>
      <c r="E3" s="186"/>
      <c r="F3" s="186"/>
      <c r="G3" s="186"/>
      <c r="H3" s="186"/>
    </row>
    <row r="4" spans="1:10" ht="8.1" customHeight="1" x14ac:dyDescent="0.15">
      <c r="A4" s="200"/>
      <c r="B4" s="201"/>
      <c r="C4" s="357">
        <v>2023</v>
      </c>
      <c r="D4" s="357"/>
      <c r="E4" s="357">
        <f>C4+1</f>
        <v>2024</v>
      </c>
      <c r="F4" s="357"/>
      <c r="G4" s="357">
        <f>C4+2</f>
        <v>2025</v>
      </c>
      <c r="H4" s="357"/>
    </row>
    <row r="5" spans="1:10" ht="6" customHeight="1" x14ac:dyDescent="0.15">
      <c r="A5" s="202" t="s">
        <v>43</v>
      </c>
      <c r="B5" s="203"/>
      <c r="C5" s="203" t="s">
        <v>43</v>
      </c>
      <c r="D5" s="203"/>
      <c r="E5" s="203" t="s">
        <v>43</v>
      </c>
      <c r="F5" s="203"/>
      <c r="G5" s="203" t="s">
        <v>43</v>
      </c>
      <c r="H5" s="203"/>
    </row>
    <row r="6" spans="1:10" ht="8.1" customHeight="1" x14ac:dyDescent="0.15">
      <c r="A6" s="200" t="s">
        <v>44</v>
      </c>
      <c r="B6" s="204"/>
      <c r="C6" s="205" t="s">
        <v>45</v>
      </c>
      <c r="D6" s="205" t="s">
        <v>46</v>
      </c>
      <c r="E6" s="205" t="s">
        <v>45</v>
      </c>
      <c r="F6" s="205" t="s">
        <v>46</v>
      </c>
      <c r="G6" s="205" t="s">
        <v>45</v>
      </c>
      <c r="H6" s="205" t="s">
        <v>46</v>
      </c>
    </row>
    <row r="7" spans="1:10" ht="8.1" customHeight="1" x14ac:dyDescent="0.15">
      <c r="A7" s="200"/>
      <c r="B7" s="204"/>
      <c r="C7" s="205" t="s">
        <v>28</v>
      </c>
      <c r="D7" s="205" t="s">
        <v>47</v>
      </c>
      <c r="E7" s="205" t="s">
        <v>28</v>
      </c>
      <c r="F7" s="205" t="s">
        <v>47</v>
      </c>
      <c r="G7" s="205" t="s">
        <v>28</v>
      </c>
      <c r="H7" s="205" t="s">
        <v>47</v>
      </c>
    </row>
    <row r="8" spans="1:10" ht="8.1" customHeight="1" x14ac:dyDescent="0.15">
      <c r="A8" s="200"/>
      <c r="B8" s="204"/>
      <c r="C8" s="205"/>
      <c r="D8" s="205" t="s">
        <v>48</v>
      </c>
      <c r="E8" s="205"/>
      <c r="F8" s="205" t="s">
        <v>48</v>
      </c>
      <c r="G8" s="205"/>
      <c r="H8" s="205" t="s">
        <v>48</v>
      </c>
    </row>
    <row r="9" spans="1:10" ht="8.1" customHeight="1" x14ac:dyDescent="0.15">
      <c r="A9" s="200"/>
      <c r="B9" s="204"/>
      <c r="C9" s="205"/>
      <c r="D9" s="205" t="s">
        <v>50</v>
      </c>
      <c r="E9" s="205"/>
      <c r="F9" s="205" t="s">
        <v>50</v>
      </c>
      <c r="G9" s="205"/>
      <c r="H9" s="205" t="s">
        <v>50</v>
      </c>
    </row>
    <row r="10" spans="1:10" ht="6" customHeight="1" x14ac:dyDescent="0.15">
      <c r="A10" s="202" t="s">
        <v>43</v>
      </c>
      <c r="B10" s="203"/>
      <c r="C10" s="203" t="s">
        <v>43</v>
      </c>
      <c r="D10" s="203"/>
      <c r="E10" s="203" t="s">
        <v>43</v>
      </c>
      <c r="F10" s="203"/>
      <c r="G10" s="203" t="s">
        <v>43</v>
      </c>
      <c r="H10" s="203"/>
    </row>
    <row r="11" spans="1:10" ht="8.1" customHeight="1" x14ac:dyDescent="0.15">
      <c r="A11" s="200"/>
      <c r="B11" s="204"/>
      <c r="C11" s="205"/>
      <c r="D11" s="205" t="s">
        <v>51</v>
      </c>
      <c r="E11" s="205" t="s">
        <v>125</v>
      </c>
      <c r="F11" s="205"/>
      <c r="G11" s="205"/>
      <c r="H11" s="205"/>
    </row>
    <row r="12" spans="1:10" ht="6" customHeight="1" x14ac:dyDescent="0.15">
      <c r="A12" s="206" t="s">
        <v>43</v>
      </c>
      <c r="B12" s="207"/>
      <c r="C12" s="207" t="s">
        <v>43</v>
      </c>
      <c r="D12" s="207"/>
      <c r="E12" s="207" t="s">
        <v>43</v>
      </c>
      <c r="F12" s="207"/>
      <c r="G12" s="207" t="s">
        <v>43</v>
      </c>
      <c r="H12" s="207"/>
    </row>
    <row r="13" spans="1:10" ht="8.4499999999999993" customHeight="1" x14ac:dyDescent="0.15">
      <c r="A13" s="208" t="s">
        <v>53</v>
      </c>
      <c r="B13" s="19"/>
      <c r="C13" s="209" t="str">
        <f>IF(OR('1-CAPACITY'!C13=".",ISNUMBER('1-CAPACITY'!C13)),IF((AND('1-CAPACITY'!C14=".",'1-CAPACITY'!C24=".")),"ok",IF(OR(AND(ISTEXT('1-CAPACITY'!C14),'1-CAPACITY'!C14&lt;&gt;"."),AND(ISTEXT('1-CAPACITY'!C24),'1-CAPACITY'!C24&lt;&gt;".")),"X",IF(('1-CAPACITY'!C13=SUM('1-CAPACITY'!C14,'1-CAPACITY'!C24)),"ok","X"))),"X")</f>
        <v>ok</v>
      </c>
      <c r="D13" s="209" t="str">
        <f>IF(OR('1-CAPACITY'!D13=".",ISNUMBER('1-CAPACITY'!D13)),IF((AND('1-CAPACITY'!D14=".",'1-CAPACITY'!D24=".")),"ok",IF(OR(AND(ISTEXT('1-CAPACITY'!D14),'1-CAPACITY'!D14&lt;&gt;"."),AND(ISTEXT('1-CAPACITY'!D24),'1-CAPACITY'!D24&lt;&gt;".")),"X",IF(('1-CAPACITY'!D13=SUM('1-CAPACITY'!D14,'1-CAPACITY'!D24)),"ok","X"))),"X")</f>
        <v>ok</v>
      </c>
      <c r="E13" s="209" t="str">
        <f>IF(OR('1-CAPACITY'!E13=".",ISNUMBER('1-CAPACITY'!E13)),IF((AND('1-CAPACITY'!E14=".",'1-CAPACITY'!E24=".")),"ok",IF(OR(AND(ISTEXT('1-CAPACITY'!E14),'1-CAPACITY'!E14&lt;&gt;"."),AND(ISTEXT('1-CAPACITY'!E24),'1-CAPACITY'!E24&lt;&gt;".")),"X",IF(('1-CAPACITY'!E13=SUM('1-CAPACITY'!E14,'1-CAPACITY'!E24)),"ok","X"))),"X")</f>
        <v>ok</v>
      </c>
      <c r="F13" s="209" t="str">
        <f>IF(OR('1-CAPACITY'!F13=".",ISNUMBER('1-CAPACITY'!F13)),IF((AND('1-CAPACITY'!F14=".",'1-CAPACITY'!F24=".")),"ok",IF(OR(AND(ISTEXT('1-CAPACITY'!F14),'1-CAPACITY'!F14&lt;&gt;"."),AND(ISTEXT('1-CAPACITY'!F24),'1-CAPACITY'!F24&lt;&gt;".")),"X",IF(('1-CAPACITY'!F13=SUM('1-CAPACITY'!F14,'1-CAPACITY'!F24)),"ok","X"))),"X")</f>
        <v>ok</v>
      </c>
      <c r="G13" s="209" t="str">
        <f>IF(OR('1-CAPACITY'!G13=".",ISNUMBER('1-CAPACITY'!G13)),IF((AND('1-CAPACITY'!G14=".",'1-CAPACITY'!G24=".")),"ok",IF(OR(AND(ISTEXT('1-CAPACITY'!G14),'1-CAPACITY'!G14&lt;&gt;"."),AND(ISTEXT('1-CAPACITY'!G24),'1-CAPACITY'!G24&lt;&gt;".")),"X",IF(('1-CAPACITY'!G13=SUM('1-CAPACITY'!G14,'1-CAPACITY'!G24)),"ok","X"))),"X")</f>
        <v>ok</v>
      </c>
      <c r="H13" s="209" t="str">
        <f>IF(OR('1-CAPACITY'!H13=".",ISNUMBER('1-CAPACITY'!H13)),IF((AND('1-CAPACITY'!H14=".",'1-CAPACITY'!H24=".")),"ok",IF(OR(AND(ISTEXT('1-CAPACITY'!H14),'1-CAPACITY'!H14&lt;&gt;"."),AND(ISTEXT('1-CAPACITY'!H24),'1-CAPACITY'!H24&lt;&gt;".")),"X",IF(('1-CAPACITY'!H13=SUM('1-CAPACITY'!H14,'1-CAPACITY'!H24)),"ok","X"))),"X")</f>
        <v>ok</v>
      </c>
      <c r="I13" s="149">
        <f>COUNTIF(C13:H93,"ok")</f>
        <v>318</v>
      </c>
      <c r="J13" s="149">
        <f>I13-318</f>
        <v>0</v>
      </c>
    </row>
    <row r="14" spans="1:10" ht="8.4499999999999993" customHeight="1" x14ac:dyDescent="0.15">
      <c r="A14" s="210" t="s">
        <v>55</v>
      </c>
      <c r="B14" s="17"/>
      <c r="C14" s="211" t="str">
        <f>IF(OR('1-CAPACITY'!C14=".",ISNUMBER('1-CAPACITY'!C14)),IF((AND('1-CAPACITY'!C15=".",'1-CAPACITY'!C18=".",'1-CAPACITY'!C21=".")),"ok",IF(OR(AND(ISTEXT('1-CAPACITY'!C15),'1-CAPACITY'!C15&lt;&gt;"."),AND(ISTEXT('1-CAPACITY'!C18),'1-CAPACITY'!C18&lt;&gt;"."),AND(ISTEXT('1-CAPACITY'!C21),'1-CAPACITY'!C21&lt;&gt;".")),"X",IF(('1-CAPACITY'!C14=SUM('1-CAPACITY'!C15,'1-CAPACITY'!C18,'1-CAPACITY'!C21)),"ok","X"))),"X")</f>
        <v>ok</v>
      </c>
      <c r="D14" s="211" t="str">
        <f>IF(OR('1-CAPACITY'!D14=".",ISNUMBER('1-CAPACITY'!D14)),IF((AND('1-CAPACITY'!D15=".",'1-CAPACITY'!D18=".",'1-CAPACITY'!D21=".")),"ok",IF(OR(AND(ISTEXT('1-CAPACITY'!D15),'1-CAPACITY'!D15&lt;&gt;"."),AND(ISTEXT('1-CAPACITY'!D18),'1-CAPACITY'!D18&lt;&gt;"."),AND(ISTEXT('1-CAPACITY'!D21),'1-CAPACITY'!D21&lt;&gt;".")),"X",IF(('1-CAPACITY'!D14=SUM('1-CAPACITY'!D15,'1-CAPACITY'!D18,'1-CAPACITY'!D21)),"ok","X"))),"X")</f>
        <v>ok</v>
      </c>
      <c r="E14" s="211" t="str">
        <f>IF(OR('1-CAPACITY'!E14=".",ISNUMBER('1-CAPACITY'!E14)),IF((AND('1-CAPACITY'!E15=".",'1-CAPACITY'!E18=".",'1-CAPACITY'!E21=".")),"ok",IF(OR(AND(ISTEXT('1-CAPACITY'!E15),'1-CAPACITY'!E15&lt;&gt;"."),AND(ISTEXT('1-CAPACITY'!E18),'1-CAPACITY'!E18&lt;&gt;"."),AND(ISTEXT('1-CAPACITY'!E21),'1-CAPACITY'!E21&lt;&gt;".")),"X",IF(('1-CAPACITY'!E14=SUM('1-CAPACITY'!E15,'1-CAPACITY'!E18,'1-CAPACITY'!E21)),"ok","X"))),"X")</f>
        <v>ok</v>
      </c>
      <c r="F14" s="211" t="str">
        <f>IF(OR('1-CAPACITY'!F14=".",ISNUMBER('1-CAPACITY'!F14)),IF((AND('1-CAPACITY'!F15=".",'1-CAPACITY'!F18=".",'1-CAPACITY'!F21=".")),"ok",IF(OR(AND(ISTEXT('1-CAPACITY'!F15),'1-CAPACITY'!F15&lt;&gt;"."),AND(ISTEXT('1-CAPACITY'!F18),'1-CAPACITY'!F18&lt;&gt;"."),AND(ISTEXT('1-CAPACITY'!F21),'1-CAPACITY'!F21&lt;&gt;".")),"X",IF(('1-CAPACITY'!F14=SUM('1-CAPACITY'!F15,'1-CAPACITY'!F18,'1-CAPACITY'!F21)),"ok","X"))),"X")</f>
        <v>ok</v>
      </c>
      <c r="G14" s="211" t="str">
        <f>IF(OR('1-CAPACITY'!G14=".",ISNUMBER('1-CAPACITY'!G14)),IF((AND('1-CAPACITY'!G15=".",'1-CAPACITY'!G18=".",'1-CAPACITY'!G21=".")),"ok",IF(OR(AND(ISTEXT('1-CAPACITY'!G15),'1-CAPACITY'!G15&lt;&gt;"."),AND(ISTEXT('1-CAPACITY'!G18),'1-CAPACITY'!G18&lt;&gt;"."),AND(ISTEXT('1-CAPACITY'!G21),'1-CAPACITY'!G21&lt;&gt;".")),"X",IF(('1-CAPACITY'!G14=SUM('1-CAPACITY'!G15,'1-CAPACITY'!G18,'1-CAPACITY'!G21)),"ok","X"))),"X")</f>
        <v>ok</v>
      </c>
      <c r="H14" s="211" t="str">
        <f>IF(OR('1-CAPACITY'!H14=".",ISNUMBER('1-CAPACITY'!H14)),IF((AND('1-CAPACITY'!H15=".",'1-CAPACITY'!H18=".",'1-CAPACITY'!H21=".")),"ok",IF(OR(AND(ISTEXT('1-CAPACITY'!H15),'1-CAPACITY'!H15&lt;&gt;"."),AND(ISTEXT('1-CAPACITY'!H18),'1-CAPACITY'!H18&lt;&gt;"."),AND(ISTEXT('1-CAPACITY'!H21),'1-CAPACITY'!H21&lt;&gt;".")),"X",IF(('1-CAPACITY'!H14=SUM('1-CAPACITY'!H15,'1-CAPACITY'!H18,'1-CAPACITY'!H21)),"ok","X"))),"X")</f>
        <v>ok</v>
      </c>
      <c r="I14" s="149">
        <f>COUNTIF(C13:H93,"x")</f>
        <v>0</v>
      </c>
    </row>
    <row r="15" spans="1:10" ht="8.4499999999999993" customHeight="1" x14ac:dyDescent="0.15">
      <c r="A15" s="208" t="s">
        <v>56</v>
      </c>
      <c r="B15" s="19"/>
      <c r="C15" s="212" t="str">
        <f>IF(OR('1-CAPACITY'!C15=".",ISNUMBER('1-CAPACITY'!C15)),IF((AND('1-CAPACITY'!C16=".",'1-CAPACITY'!C17=".")),"ok",IF(OR(AND(ISTEXT('1-CAPACITY'!C16),'1-CAPACITY'!C16&lt;&gt;"."),AND(ISTEXT('1-CAPACITY'!C17),'1-CAPACITY'!C17&lt;&gt;".")),"X",IF(('1-CAPACITY'!C15=SUM('1-CAPACITY'!C16,'1-CAPACITY'!C17)),"ok","X"))),"X")</f>
        <v>ok</v>
      </c>
      <c r="D15" s="212" t="str">
        <f>IF(OR('1-CAPACITY'!D15=".",ISNUMBER('1-CAPACITY'!D15)),IF((AND('1-CAPACITY'!D16=".",'1-CAPACITY'!D17=".")),"ok",IF(OR(AND(ISTEXT('1-CAPACITY'!D16),'1-CAPACITY'!D16&lt;&gt;"."),AND(ISTEXT('1-CAPACITY'!D17),'1-CAPACITY'!D17&lt;&gt;".")),"X",IF(('1-CAPACITY'!D15=SUM('1-CAPACITY'!D16,'1-CAPACITY'!D17)),"ok","X"))),"X")</f>
        <v>ok</v>
      </c>
      <c r="E15" s="212" t="str">
        <f>IF(OR('1-CAPACITY'!E15=".",ISNUMBER('1-CAPACITY'!E15)),IF((AND('1-CAPACITY'!E16=".",'1-CAPACITY'!E17=".")),"ok",IF(OR(AND(ISTEXT('1-CAPACITY'!E16),'1-CAPACITY'!E16&lt;&gt;"."),AND(ISTEXT('1-CAPACITY'!E17),'1-CAPACITY'!E17&lt;&gt;".")),"X",IF(('1-CAPACITY'!E15=SUM('1-CAPACITY'!E16,'1-CAPACITY'!E17)),"ok","X"))),"X")</f>
        <v>ok</v>
      </c>
      <c r="F15" s="212" t="str">
        <f>IF(OR('1-CAPACITY'!F15=".",ISNUMBER('1-CAPACITY'!F15)),IF((AND('1-CAPACITY'!F16=".",'1-CAPACITY'!F17=".")),"ok",IF(OR(AND(ISTEXT('1-CAPACITY'!F16),'1-CAPACITY'!F16&lt;&gt;"."),AND(ISTEXT('1-CAPACITY'!F17),'1-CAPACITY'!F17&lt;&gt;".")),"X",IF(('1-CAPACITY'!F15=SUM('1-CAPACITY'!F16,'1-CAPACITY'!F17)),"ok","X"))),"X")</f>
        <v>ok</v>
      </c>
      <c r="G15" s="212" t="str">
        <f>IF(OR('1-CAPACITY'!G15=".",ISNUMBER('1-CAPACITY'!G15)),IF((AND('1-CAPACITY'!G16=".",'1-CAPACITY'!G17=".")),"ok",IF(OR(AND(ISTEXT('1-CAPACITY'!G16),'1-CAPACITY'!G16&lt;&gt;"."),AND(ISTEXT('1-CAPACITY'!G17),'1-CAPACITY'!G17&lt;&gt;".")),"X",IF(('1-CAPACITY'!G15=SUM('1-CAPACITY'!G16,'1-CAPACITY'!G17)),"ok","X"))),"X")</f>
        <v>ok</v>
      </c>
      <c r="H15" s="212" t="str">
        <f>IF(OR('1-CAPACITY'!H15=".",ISNUMBER('1-CAPACITY'!H15)),IF((AND('1-CAPACITY'!H16=".",'1-CAPACITY'!H17=".")),"ok",IF(OR(AND(ISTEXT('1-CAPACITY'!H16),'1-CAPACITY'!H16&lt;&gt;"."),AND(ISTEXT('1-CAPACITY'!H17),'1-CAPACITY'!H17&lt;&gt;".")),"X",IF(('1-CAPACITY'!H15=SUM('1-CAPACITY'!H16,'1-CAPACITY'!H17)),"ok","X"))),"X")</f>
        <v>ok</v>
      </c>
      <c r="I15" s="6" t="s">
        <v>126</v>
      </c>
    </row>
    <row r="16" spans="1:10" ht="8.4499999999999993" customHeight="1" x14ac:dyDescent="0.15">
      <c r="A16" s="210" t="s">
        <v>57</v>
      </c>
      <c r="B16" s="17"/>
      <c r="C16" s="211" t="str">
        <f>IF(OR('1-CAPACITY'!C16=".",ISNUMBER('1-CAPACITY'!C16)),"ok","X")</f>
        <v>ok</v>
      </c>
      <c r="D16" s="211" t="str">
        <f>IF(OR('1-CAPACITY'!D16=".",ISNUMBER('1-CAPACITY'!D16)),"ok","X")</f>
        <v>ok</v>
      </c>
      <c r="E16" s="211" t="str">
        <f>IF(OR('1-CAPACITY'!E16=".",ISNUMBER('1-CAPACITY'!E16)),"ok","X")</f>
        <v>ok</v>
      </c>
      <c r="F16" s="211" t="str">
        <f>IF(OR('1-CAPACITY'!F16=".",ISNUMBER('1-CAPACITY'!F16)),"ok","X")</f>
        <v>ok</v>
      </c>
      <c r="G16" s="211" t="str">
        <f>IF(OR('1-CAPACITY'!G16=".",ISNUMBER('1-CAPACITY'!G16)),"ok","X")</f>
        <v>ok</v>
      </c>
      <c r="H16" s="211" t="str">
        <f>IF(OR('1-CAPACITY'!H16=".",ISNUMBER('1-CAPACITY'!H16)),"ok","X")</f>
        <v>ok</v>
      </c>
      <c r="I16" s="6" t="str">
        <f>CONCATENATE("Inconsistencies detected: ",I14)</f>
        <v>Inconsistencies detected: 0</v>
      </c>
    </row>
    <row r="17" spans="1:8" ht="8.4499999999999993" customHeight="1" x14ac:dyDescent="0.15">
      <c r="A17" s="208" t="s">
        <v>58</v>
      </c>
      <c r="B17" s="19"/>
      <c r="C17" s="209" t="str">
        <f>IF(OR('1-CAPACITY'!C17=".",ISNUMBER('1-CAPACITY'!C17)),"ok","X")</f>
        <v>ok</v>
      </c>
      <c r="D17" s="209" t="str">
        <f>IF(OR('1-CAPACITY'!D17=".",ISNUMBER('1-CAPACITY'!D17)),"ok","X")</f>
        <v>ok</v>
      </c>
      <c r="E17" s="209" t="str">
        <f>IF(OR('1-CAPACITY'!E17=".",ISNUMBER('1-CAPACITY'!E17)),"ok","X")</f>
        <v>ok</v>
      </c>
      <c r="F17" s="209" t="str">
        <f>IF(OR('1-CAPACITY'!F17=".",ISNUMBER('1-CAPACITY'!F17)),"ok","X")</f>
        <v>ok</v>
      </c>
      <c r="G17" s="209" t="str">
        <f>IF(OR('1-CAPACITY'!G17=".",ISNUMBER('1-CAPACITY'!G17)),"ok","X")</f>
        <v>ok</v>
      </c>
      <c r="H17" s="209" t="str">
        <f>IF(OR('1-CAPACITY'!H17=".",ISNUMBER('1-CAPACITY'!H17)),"ok","X")</f>
        <v>ok</v>
      </c>
    </row>
    <row r="18" spans="1:8" ht="8.4499999999999993" customHeight="1" x14ac:dyDescent="0.15">
      <c r="A18" s="210" t="s">
        <v>59</v>
      </c>
      <c r="B18" s="17"/>
      <c r="C18" s="211" t="str">
        <f>IF(OR('1-CAPACITY'!C18=".",ISNUMBER('1-CAPACITY'!C18)),IF((AND('1-CAPACITY'!C19=".",'1-CAPACITY'!C20=".")),"ok",IF(OR(AND(ISTEXT('1-CAPACITY'!C19),'1-CAPACITY'!C19&lt;&gt;"."),AND(ISTEXT('1-CAPACITY'!C20),'1-CAPACITY'!C20&lt;&gt;".")),"X",IF(('1-CAPACITY'!C18=SUM('1-CAPACITY'!C19,'1-CAPACITY'!C20)),"ok","X"))),"X")</f>
        <v>ok</v>
      </c>
      <c r="D18" s="211" t="str">
        <f>IF(OR('1-CAPACITY'!D18=".",ISNUMBER('1-CAPACITY'!D18)),IF((AND('1-CAPACITY'!D19=".",'1-CAPACITY'!D20=".")),"ok",IF(OR(AND(ISTEXT('1-CAPACITY'!D19),'1-CAPACITY'!D19&lt;&gt;"."),AND(ISTEXT('1-CAPACITY'!D20),'1-CAPACITY'!D20&lt;&gt;".")),"X",IF(('1-CAPACITY'!D18=SUM('1-CAPACITY'!D19,'1-CAPACITY'!D20)),"ok","X"))),"X")</f>
        <v>ok</v>
      </c>
      <c r="E18" s="211" t="str">
        <f>IF(OR('1-CAPACITY'!E18=".",ISNUMBER('1-CAPACITY'!E18)),IF((AND('1-CAPACITY'!E19=".",'1-CAPACITY'!E20=".")),"ok",IF(OR(AND(ISTEXT('1-CAPACITY'!E19),'1-CAPACITY'!E19&lt;&gt;"."),AND(ISTEXT('1-CAPACITY'!E20),'1-CAPACITY'!E20&lt;&gt;".")),"X",IF(('1-CAPACITY'!E18=SUM('1-CAPACITY'!E19,'1-CAPACITY'!E20)),"ok","X"))),"X")</f>
        <v>ok</v>
      </c>
      <c r="F18" s="211" t="str">
        <f>IF(OR('1-CAPACITY'!F18=".",ISNUMBER('1-CAPACITY'!F18)),IF((AND('1-CAPACITY'!F19=".",'1-CAPACITY'!F20=".")),"ok",IF(OR(AND(ISTEXT('1-CAPACITY'!F19),'1-CAPACITY'!F19&lt;&gt;"."),AND(ISTEXT('1-CAPACITY'!F20),'1-CAPACITY'!F20&lt;&gt;".")),"X",IF(('1-CAPACITY'!F18=SUM('1-CAPACITY'!F19,'1-CAPACITY'!F20)),"ok","X"))),"X")</f>
        <v>ok</v>
      </c>
      <c r="G18" s="211" t="str">
        <f>IF(OR('1-CAPACITY'!G18=".",ISNUMBER('1-CAPACITY'!G18)),IF((AND('1-CAPACITY'!G19=".",'1-CAPACITY'!G20=".")),"ok",IF(OR(AND(ISTEXT('1-CAPACITY'!G19),'1-CAPACITY'!G19&lt;&gt;"."),AND(ISTEXT('1-CAPACITY'!G20),'1-CAPACITY'!G20&lt;&gt;".")),"X",IF(('1-CAPACITY'!G18=SUM('1-CAPACITY'!G19,'1-CAPACITY'!G20)),"ok","X"))),"X")</f>
        <v>ok</v>
      </c>
      <c r="H18" s="211" t="str">
        <f>IF(OR('1-CAPACITY'!H18=".",ISNUMBER('1-CAPACITY'!H18)),IF((AND('1-CAPACITY'!H19=".",'1-CAPACITY'!H20=".")),"ok",IF(OR(AND(ISTEXT('1-CAPACITY'!H19),'1-CAPACITY'!H19&lt;&gt;"."),AND(ISTEXT('1-CAPACITY'!H20),'1-CAPACITY'!H20&lt;&gt;".")),"X",IF(('1-CAPACITY'!H18=SUM('1-CAPACITY'!H19,'1-CAPACITY'!H20)),"ok","X"))),"X")</f>
        <v>ok</v>
      </c>
    </row>
    <row r="19" spans="1:8" ht="8.4499999999999993" customHeight="1" x14ac:dyDescent="0.15">
      <c r="A19" s="208" t="s">
        <v>60</v>
      </c>
      <c r="B19" s="19"/>
      <c r="C19" s="209" t="str">
        <f>IF(OR('1-CAPACITY'!C19=".",ISNUMBER('1-CAPACITY'!C19)),"ok","X")</f>
        <v>ok</v>
      </c>
      <c r="D19" s="209" t="str">
        <f>IF(OR('1-CAPACITY'!D19=".",ISNUMBER('1-CAPACITY'!D19)),"ok","X")</f>
        <v>ok</v>
      </c>
      <c r="E19" s="209" t="str">
        <f>IF(OR('1-CAPACITY'!E19=".",ISNUMBER('1-CAPACITY'!E19)),"ok","X")</f>
        <v>ok</v>
      </c>
      <c r="F19" s="209" t="str">
        <f>IF(OR('1-CAPACITY'!F19=".",ISNUMBER('1-CAPACITY'!F19)),"ok","X")</f>
        <v>ok</v>
      </c>
      <c r="G19" s="209" t="str">
        <f>IF(OR('1-CAPACITY'!G19=".",ISNUMBER('1-CAPACITY'!G19)),"ok","X")</f>
        <v>ok</v>
      </c>
      <c r="H19" s="209" t="str">
        <f>IF(OR('1-CAPACITY'!H19=".",ISNUMBER('1-CAPACITY'!H19)),"ok","X")</f>
        <v>ok</v>
      </c>
    </row>
    <row r="20" spans="1:8" ht="8.4499999999999993" customHeight="1" x14ac:dyDescent="0.15">
      <c r="A20" s="210" t="s">
        <v>61</v>
      </c>
      <c r="B20" s="17"/>
      <c r="C20" s="211" t="str">
        <f>IF(OR('1-CAPACITY'!C20=".",ISNUMBER('1-CAPACITY'!C20)),"ok","X")</f>
        <v>ok</v>
      </c>
      <c r="D20" s="211" t="str">
        <f>IF(OR('1-CAPACITY'!D20=".",ISNUMBER('1-CAPACITY'!D20)),"ok","X")</f>
        <v>ok</v>
      </c>
      <c r="E20" s="211" t="str">
        <f>IF(OR('1-CAPACITY'!E20=".",ISNUMBER('1-CAPACITY'!E20)),"ok","X")</f>
        <v>ok</v>
      </c>
      <c r="F20" s="211" t="str">
        <f>IF(OR('1-CAPACITY'!F20=".",ISNUMBER('1-CAPACITY'!F20)),"ok","X")</f>
        <v>ok</v>
      </c>
      <c r="G20" s="211" t="str">
        <f>IF(OR('1-CAPACITY'!G20=".",ISNUMBER('1-CAPACITY'!G20)),"ok","X")</f>
        <v>ok</v>
      </c>
      <c r="H20" s="211" t="str">
        <f>IF(OR('1-CAPACITY'!H20=".",ISNUMBER('1-CAPACITY'!H20)),"ok","X")</f>
        <v>ok</v>
      </c>
    </row>
    <row r="21" spans="1:8" ht="8.4499999999999993" customHeight="1" x14ac:dyDescent="0.15">
      <c r="A21" s="208" t="s">
        <v>62</v>
      </c>
      <c r="B21" s="19"/>
      <c r="C21" s="209" t="str">
        <f>IF(OR('1-CAPACITY'!C21=".",ISNUMBER('1-CAPACITY'!C21)),IF((AND('1-CAPACITY'!C22=".",'1-CAPACITY'!C23=".")),"ok",IF(OR(AND(ISTEXT('1-CAPACITY'!C22),'1-CAPACITY'!C22&lt;&gt;"."),AND(ISTEXT('1-CAPACITY'!C23),'1-CAPACITY'!C23&lt;&gt;".")),"X",IF(('1-CAPACITY'!C21=SUM('1-CAPACITY'!C22,'1-CAPACITY'!C23)),"ok","X"))),"X")</f>
        <v>ok</v>
      </c>
      <c r="D21" s="209" t="str">
        <f>IF(OR('1-CAPACITY'!D21=".",ISNUMBER('1-CAPACITY'!D21)),IF((AND('1-CAPACITY'!D22=".",'1-CAPACITY'!D23=".")),"ok",IF(OR(AND(ISTEXT('1-CAPACITY'!D22),'1-CAPACITY'!D22&lt;&gt;"."),AND(ISTEXT('1-CAPACITY'!D23),'1-CAPACITY'!D23&lt;&gt;".")),"X",IF(('1-CAPACITY'!D21=SUM('1-CAPACITY'!D22,'1-CAPACITY'!D23)),"ok","X"))),"X")</f>
        <v>ok</v>
      </c>
      <c r="E21" s="209" t="str">
        <f>IF(OR('1-CAPACITY'!E21=".",ISNUMBER('1-CAPACITY'!E21)),IF((AND('1-CAPACITY'!E22=".",'1-CAPACITY'!E23=".")),"ok",IF(OR(AND(ISTEXT('1-CAPACITY'!E22),'1-CAPACITY'!E22&lt;&gt;"."),AND(ISTEXT('1-CAPACITY'!E23),'1-CAPACITY'!E23&lt;&gt;".")),"X",IF(('1-CAPACITY'!E21=SUM('1-CAPACITY'!E22,'1-CAPACITY'!E23)),"ok","X"))),"X")</f>
        <v>ok</v>
      </c>
      <c r="F21" s="209" t="str">
        <f>IF(OR('1-CAPACITY'!F21=".",ISNUMBER('1-CAPACITY'!F21)),IF((AND('1-CAPACITY'!F22=".",'1-CAPACITY'!F23=".")),"ok",IF(OR(AND(ISTEXT('1-CAPACITY'!F22),'1-CAPACITY'!F22&lt;&gt;"."),AND(ISTEXT('1-CAPACITY'!F23),'1-CAPACITY'!F23&lt;&gt;".")),"X",IF(('1-CAPACITY'!F21=SUM('1-CAPACITY'!F22,'1-CAPACITY'!F23)),"ok","X"))),"X")</f>
        <v>ok</v>
      </c>
      <c r="G21" s="209" t="str">
        <f>IF(OR('1-CAPACITY'!G21=".",ISNUMBER('1-CAPACITY'!G21)),IF((AND('1-CAPACITY'!G22=".",'1-CAPACITY'!G23=".")),"ok",IF(OR(AND(ISTEXT('1-CAPACITY'!G22),'1-CAPACITY'!G22&lt;&gt;"."),AND(ISTEXT('1-CAPACITY'!G23),'1-CAPACITY'!G23&lt;&gt;".")),"X",IF(('1-CAPACITY'!G21=SUM('1-CAPACITY'!G22,'1-CAPACITY'!G23)),"ok","X"))),"X")</f>
        <v>ok</v>
      </c>
      <c r="H21" s="209" t="str">
        <f>IF(OR('1-CAPACITY'!H21=".",ISNUMBER('1-CAPACITY'!H21)),IF((AND('1-CAPACITY'!H22=".",'1-CAPACITY'!H23=".")),"ok",IF(OR(AND(ISTEXT('1-CAPACITY'!H22),'1-CAPACITY'!H22&lt;&gt;"."),AND(ISTEXT('1-CAPACITY'!H23),'1-CAPACITY'!H23&lt;&gt;".")),"X",IF(('1-CAPACITY'!H21=SUM('1-CAPACITY'!H22,'1-CAPACITY'!H23)),"ok","X"))),"X")</f>
        <v>ok</v>
      </c>
    </row>
    <row r="22" spans="1:8" ht="8.4499999999999993" customHeight="1" x14ac:dyDescent="0.15">
      <c r="A22" s="210" t="s">
        <v>63</v>
      </c>
      <c r="B22" s="17"/>
      <c r="C22" s="211" t="str">
        <f>IF(OR('1-CAPACITY'!C22=".",ISNUMBER('1-CAPACITY'!C22)),"ok","X")</f>
        <v>ok</v>
      </c>
      <c r="D22" s="211" t="str">
        <f>IF(OR('1-CAPACITY'!D22=".",ISNUMBER('1-CAPACITY'!D22)),"ok","X")</f>
        <v>ok</v>
      </c>
      <c r="E22" s="211" t="str">
        <f>IF(OR('1-CAPACITY'!E22=".",ISNUMBER('1-CAPACITY'!E22)),"ok","X")</f>
        <v>ok</v>
      </c>
      <c r="F22" s="211" t="str">
        <f>IF(OR('1-CAPACITY'!F22=".",ISNUMBER('1-CAPACITY'!F22)),"ok","X")</f>
        <v>ok</v>
      </c>
      <c r="G22" s="211" t="str">
        <f>IF(OR('1-CAPACITY'!G22=".",ISNUMBER('1-CAPACITY'!G22)),"ok","X")</f>
        <v>ok</v>
      </c>
      <c r="H22" s="211" t="str">
        <f>IF(OR('1-CAPACITY'!H22=".",ISNUMBER('1-CAPACITY'!H22)),"ok","X")</f>
        <v>ok</v>
      </c>
    </row>
    <row r="23" spans="1:8" ht="8.4499999999999993" customHeight="1" x14ac:dyDescent="0.15">
      <c r="A23" s="208" t="s">
        <v>64</v>
      </c>
      <c r="B23" s="19"/>
      <c r="C23" s="209" t="str">
        <f>IF(OR('1-CAPACITY'!C23=".",ISNUMBER('1-CAPACITY'!C23)),"ok","X")</f>
        <v>ok</v>
      </c>
      <c r="D23" s="209" t="str">
        <f>IF(OR('1-CAPACITY'!D23=".",ISNUMBER('1-CAPACITY'!D23)),"ok","X")</f>
        <v>ok</v>
      </c>
      <c r="E23" s="209" t="str">
        <f>IF(OR('1-CAPACITY'!E23=".",ISNUMBER('1-CAPACITY'!E23)),"ok","X")</f>
        <v>ok</v>
      </c>
      <c r="F23" s="209" t="str">
        <f>IF(OR('1-CAPACITY'!F23=".",ISNUMBER('1-CAPACITY'!F23)),"ok","X")</f>
        <v>ok</v>
      </c>
      <c r="G23" s="209" t="str">
        <f>IF(OR('1-CAPACITY'!G23=".",ISNUMBER('1-CAPACITY'!G23)),"ok","X")</f>
        <v>ok</v>
      </c>
      <c r="H23" s="209" t="str">
        <f>IF(OR('1-CAPACITY'!H23=".",ISNUMBER('1-CAPACITY'!H23)),"ok","X")</f>
        <v>ok</v>
      </c>
    </row>
    <row r="24" spans="1:8" ht="8.4499999999999993" customHeight="1" x14ac:dyDescent="0.15">
      <c r="A24" s="210" t="s">
        <v>65</v>
      </c>
      <c r="B24" s="17"/>
      <c r="C24" s="211" t="str">
        <f>IF(OR('1-CAPACITY'!C24=".",ISNUMBER('1-CAPACITY'!C24)),IF((AND('1-CAPACITY'!C25=".",'1-CAPACITY'!C32=".")),"ok",IF(OR(AND(ISTEXT('1-CAPACITY'!C25),'1-CAPACITY'!C25&lt;&gt;"."),AND(ISTEXT('1-CAPACITY'!C32),'1-CAPACITY'!C32&lt;&gt;".")),"X",IF(('1-CAPACITY'!C24=SUM('1-CAPACITY'!C25,'1-CAPACITY'!C32)),"ok","X"))),"X")</f>
        <v>ok</v>
      </c>
      <c r="D24" s="211" t="str">
        <f>IF(OR('1-CAPACITY'!D24=".",ISNUMBER('1-CAPACITY'!D24)),IF((AND('1-CAPACITY'!D25=".",'1-CAPACITY'!D32=".")),"ok",IF(OR(AND(ISTEXT('1-CAPACITY'!D25),'1-CAPACITY'!D25&lt;&gt;"."),AND(ISTEXT('1-CAPACITY'!D32),'1-CAPACITY'!D32&lt;&gt;".")),"X",IF(('1-CAPACITY'!D24=SUM('1-CAPACITY'!D25,'1-CAPACITY'!D32)),"ok","X"))),"X")</f>
        <v>ok</v>
      </c>
      <c r="E24" s="211" t="str">
        <f>IF(OR('1-CAPACITY'!E24=".",ISNUMBER('1-CAPACITY'!E24)),IF((AND('1-CAPACITY'!E25=".",'1-CAPACITY'!E32=".")),"ok",IF(OR(AND(ISTEXT('1-CAPACITY'!E25),'1-CAPACITY'!E25&lt;&gt;"."),AND(ISTEXT('1-CAPACITY'!E32),'1-CAPACITY'!E32&lt;&gt;".")),"X",IF(('1-CAPACITY'!E24=SUM('1-CAPACITY'!E25,'1-CAPACITY'!E32)),"ok","X"))),"X")</f>
        <v>ok</v>
      </c>
      <c r="F24" s="211" t="str">
        <f>IF(OR('1-CAPACITY'!F24=".",ISNUMBER('1-CAPACITY'!F24)),IF((AND('1-CAPACITY'!F25=".",'1-CAPACITY'!F32=".")),"ok",IF(OR(AND(ISTEXT('1-CAPACITY'!F25),'1-CAPACITY'!F25&lt;&gt;"."),AND(ISTEXT('1-CAPACITY'!F32),'1-CAPACITY'!F32&lt;&gt;".")),"X",IF(('1-CAPACITY'!F24=SUM('1-CAPACITY'!F25,'1-CAPACITY'!F32)),"ok","X"))),"X")</f>
        <v>ok</v>
      </c>
      <c r="G24" s="211" t="str">
        <f>IF(OR('1-CAPACITY'!G24=".",ISNUMBER('1-CAPACITY'!G24)),IF((AND('1-CAPACITY'!G25=".",'1-CAPACITY'!G32=".")),"ok",IF(OR(AND(ISTEXT('1-CAPACITY'!G25),'1-CAPACITY'!G25&lt;&gt;"."),AND(ISTEXT('1-CAPACITY'!G32),'1-CAPACITY'!G32&lt;&gt;".")),"X",IF(('1-CAPACITY'!G24=SUM('1-CAPACITY'!G25,'1-CAPACITY'!G32)),"ok","X"))),"X")</f>
        <v>ok</v>
      </c>
      <c r="H24" s="211" t="str">
        <f>IF(OR('1-CAPACITY'!H24=".",ISNUMBER('1-CAPACITY'!H24)),IF((AND('1-CAPACITY'!H25=".",'1-CAPACITY'!H32=".")),"ok",IF(OR(AND(ISTEXT('1-CAPACITY'!H25),'1-CAPACITY'!H25&lt;&gt;"."),AND(ISTEXT('1-CAPACITY'!H32),'1-CAPACITY'!H32&lt;&gt;".")),"X",IF(('1-CAPACITY'!H24=SUM('1-CAPACITY'!H25,'1-CAPACITY'!H32)),"ok","X"))),"X")</f>
        <v>ok</v>
      </c>
    </row>
    <row r="25" spans="1:8" ht="8.4499999999999993" customHeight="1" x14ac:dyDescent="0.15">
      <c r="A25" s="208" t="s">
        <v>66</v>
      </c>
      <c r="B25" s="19"/>
      <c r="C25" s="209" t="str">
        <f>IF(OR('1-CAPACITY'!C25=".",ISNUMBER('1-CAPACITY'!C25)),IF((AND('1-CAPACITY'!C26=".",'1-CAPACITY'!C29=".")),"ok",IF(OR(AND(ISTEXT('1-CAPACITY'!C26),'1-CAPACITY'!C26&lt;&gt;"."),AND(ISTEXT('1-CAPACITY'!C29),'1-CAPACITY'!C29&lt;&gt;".")),"X",IF(('1-CAPACITY'!C25=SUM('1-CAPACITY'!C26,'1-CAPACITY'!C29)),"ok","X"))),"X")</f>
        <v>ok</v>
      </c>
      <c r="D25" s="209" t="str">
        <f>IF(OR('1-CAPACITY'!D25=".",ISNUMBER('1-CAPACITY'!D25)),IF((AND('1-CAPACITY'!D26=".",'1-CAPACITY'!D29=".")),"ok",IF(OR(AND(ISTEXT('1-CAPACITY'!D26),'1-CAPACITY'!D26&lt;&gt;"."),AND(ISTEXT('1-CAPACITY'!D29),'1-CAPACITY'!D29&lt;&gt;".")),"X",IF(('1-CAPACITY'!D25=SUM('1-CAPACITY'!D26,'1-CAPACITY'!D29)),"ok","X"))),"X")</f>
        <v>ok</v>
      </c>
      <c r="E25" s="209" t="str">
        <f>IF(OR('1-CAPACITY'!E25=".",ISNUMBER('1-CAPACITY'!E25)),IF((AND('1-CAPACITY'!E26=".",'1-CAPACITY'!E29=".")),"ok",IF(OR(AND(ISTEXT('1-CAPACITY'!E26),'1-CAPACITY'!E26&lt;&gt;"."),AND(ISTEXT('1-CAPACITY'!E29),'1-CAPACITY'!E29&lt;&gt;".")),"X",IF(('1-CAPACITY'!E25=SUM('1-CAPACITY'!E26,'1-CAPACITY'!E29)),"ok","X"))),"X")</f>
        <v>ok</v>
      </c>
      <c r="F25" s="209" t="str">
        <f>IF(OR('1-CAPACITY'!F25=".",ISNUMBER('1-CAPACITY'!F25)),IF((AND('1-CAPACITY'!F26=".",'1-CAPACITY'!F29=".")),"ok",IF(OR(AND(ISTEXT('1-CAPACITY'!F26),'1-CAPACITY'!F26&lt;&gt;"."),AND(ISTEXT('1-CAPACITY'!F29),'1-CAPACITY'!F29&lt;&gt;".")),"X",IF(('1-CAPACITY'!F25=SUM('1-CAPACITY'!F26,'1-CAPACITY'!F29)),"ok","X"))),"X")</f>
        <v>ok</v>
      </c>
      <c r="G25" s="209" t="str">
        <f>IF(OR('1-CAPACITY'!G25=".",ISNUMBER('1-CAPACITY'!G25)),IF((AND('1-CAPACITY'!G26=".",'1-CAPACITY'!G29=".")),"ok",IF(OR(AND(ISTEXT('1-CAPACITY'!G26),'1-CAPACITY'!G26&lt;&gt;"."),AND(ISTEXT('1-CAPACITY'!G29),'1-CAPACITY'!G29&lt;&gt;".")),"X",IF(('1-CAPACITY'!G25=SUM('1-CAPACITY'!G26,'1-CAPACITY'!G29)),"ok","X"))),"X")</f>
        <v>ok</v>
      </c>
      <c r="H25" s="209" t="str">
        <f>IF(OR('1-CAPACITY'!H25=".",ISNUMBER('1-CAPACITY'!H25)),IF((AND('1-CAPACITY'!H26=".",'1-CAPACITY'!H29=".")),"ok",IF(OR(AND(ISTEXT('1-CAPACITY'!H26),'1-CAPACITY'!H26&lt;&gt;"."),AND(ISTEXT('1-CAPACITY'!H29),'1-CAPACITY'!H29&lt;&gt;".")),"X",IF(('1-CAPACITY'!H25=SUM('1-CAPACITY'!H26,'1-CAPACITY'!H29)),"ok","X"))),"X")</f>
        <v>ok</v>
      </c>
    </row>
    <row r="26" spans="1:8" ht="8.4499999999999993" customHeight="1" x14ac:dyDescent="0.15">
      <c r="A26" s="210" t="s">
        <v>67</v>
      </c>
      <c r="B26" s="17"/>
      <c r="C26" s="211" t="str">
        <f>IF(OR('1-CAPACITY'!C26=".",ISNUMBER('1-CAPACITY'!C26)),IF((AND('1-CAPACITY'!C27=".",'1-CAPACITY'!C28=".")),"ok",IF(OR(AND(ISTEXT('1-CAPACITY'!C27),'1-CAPACITY'!C27&lt;&gt;"."),AND(ISTEXT('1-CAPACITY'!C28),'1-CAPACITY'!C28&lt;&gt;".")),"X",IF(('1-CAPACITY'!C26=SUM('1-CAPACITY'!C27,'1-CAPACITY'!C28)),"ok","X"))),"X")</f>
        <v>ok</v>
      </c>
      <c r="D26" s="211" t="str">
        <f>IF(OR('1-CAPACITY'!D26=".",ISNUMBER('1-CAPACITY'!D26)),IF((AND('1-CAPACITY'!D27=".",'1-CAPACITY'!D28=".")),"ok",IF(OR(AND(ISTEXT('1-CAPACITY'!D27),'1-CAPACITY'!D27&lt;&gt;"."),AND(ISTEXT('1-CAPACITY'!D28),'1-CAPACITY'!D28&lt;&gt;".")),"X",IF(('1-CAPACITY'!D26=SUM('1-CAPACITY'!D27,'1-CAPACITY'!D28)),"ok","X"))),"X")</f>
        <v>ok</v>
      </c>
      <c r="E26" s="211" t="str">
        <f>IF(OR('1-CAPACITY'!E26=".",ISNUMBER('1-CAPACITY'!E26)),IF((AND('1-CAPACITY'!E27=".",'1-CAPACITY'!E28=".")),"ok",IF(OR(AND(ISTEXT('1-CAPACITY'!E27),'1-CAPACITY'!E27&lt;&gt;"."),AND(ISTEXT('1-CAPACITY'!E28),'1-CAPACITY'!E28&lt;&gt;".")),"X",IF(('1-CAPACITY'!E26=SUM('1-CAPACITY'!E27,'1-CAPACITY'!E28)),"ok","X"))),"X")</f>
        <v>ok</v>
      </c>
      <c r="F26" s="211" t="str">
        <f>IF(OR('1-CAPACITY'!F26=".",ISNUMBER('1-CAPACITY'!F26)),IF((AND('1-CAPACITY'!F27=".",'1-CAPACITY'!F28=".")),"ok",IF(OR(AND(ISTEXT('1-CAPACITY'!F27),'1-CAPACITY'!F27&lt;&gt;"."),AND(ISTEXT('1-CAPACITY'!F28),'1-CAPACITY'!F28&lt;&gt;".")),"X",IF(('1-CAPACITY'!F26=SUM('1-CAPACITY'!F27,'1-CAPACITY'!F28)),"ok","X"))),"X")</f>
        <v>ok</v>
      </c>
      <c r="G26" s="211" t="str">
        <f>IF(OR('1-CAPACITY'!G26=".",ISNUMBER('1-CAPACITY'!G26)),IF((AND('1-CAPACITY'!G27=".",'1-CAPACITY'!G28=".")),"ok",IF(OR(AND(ISTEXT('1-CAPACITY'!G27),'1-CAPACITY'!G27&lt;&gt;"."),AND(ISTEXT('1-CAPACITY'!G28),'1-CAPACITY'!G28&lt;&gt;".")),"X",IF(('1-CAPACITY'!G26=SUM('1-CAPACITY'!G27,'1-CAPACITY'!G28)),"ok","X"))),"X")</f>
        <v>ok</v>
      </c>
      <c r="H26" s="211" t="str">
        <f>IF(OR('1-CAPACITY'!H26=".",ISNUMBER('1-CAPACITY'!H26)),IF((AND('1-CAPACITY'!H27=".",'1-CAPACITY'!H28=".")),"ok",IF(OR(AND(ISTEXT('1-CAPACITY'!H27),'1-CAPACITY'!H27&lt;&gt;"."),AND(ISTEXT('1-CAPACITY'!H28),'1-CAPACITY'!H28&lt;&gt;".")),"X",IF(('1-CAPACITY'!H26=SUM('1-CAPACITY'!H27,'1-CAPACITY'!H28)),"ok","X"))),"X")</f>
        <v>ok</v>
      </c>
    </row>
    <row r="27" spans="1:8" ht="8.4499999999999993" customHeight="1" x14ac:dyDescent="0.15">
      <c r="A27" s="208" t="s">
        <v>68</v>
      </c>
      <c r="B27" s="19"/>
      <c r="C27" s="209" t="str">
        <f>IF(OR('1-CAPACITY'!C27=".",ISNUMBER('1-CAPACITY'!C27)),"ok","X")</f>
        <v>ok</v>
      </c>
      <c r="D27" s="209" t="str">
        <f>IF(OR('1-CAPACITY'!D27=".",ISNUMBER('1-CAPACITY'!D27)),"ok","X")</f>
        <v>ok</v>
      </c>
      <c r="E27" s="209" t="str">
        <f>IF(OR('1-CAPACITY'!E27=".",ISNUMBER('1-CAPACITY'!E27)),"ok","X")</f>
        <v>ok</v>
      </c>
      <c r="F27" s="209" t="str">
        <f>IF(OR('1-CAPACITY'!F27=".",ISNUMBER('1-CAPACITY'!F27)),"ok","X")</f>
        <v>ok</v>
      </c>
      <c r="G27" s="209" t="str">
        <f>IF(OR('1-CAPACITY'!G27=".",ISNUMBER('1-CAPACITY'!G27)),"ok","X")</f>
        <v>ok</v>
      </c>
      <c r="H27" s="209" t="str">
        <f>IF(OR('1-CAPACITY'!H27=".",ISNUMBER('1-CAPACITY'!H27)),"ok","X")</f>
        <v>ok</v>
      </c>
    </row>
    <row r="28" spans="1:8" ht="8.4499999999999993" customHeight="1" x14ac:dyDescent="0.15">
      <c r="A28" s="210" t="s">
        <v>69</v>
      </c>
      <c r="B28" s="17"/>
      <c r="C28" s="211" t="str">
        <f>IF(OR('1-CAPACITY'!C28=".",ISNUMBER('1-CAPACITY'!C28)),"ok","X")</f>
        <v>ok</v>
      </c>
      <c r="D28" s="211" t="str">
        <f>IF(OR('1-CAPACITY'!D28=".",ISNUMBER('1-CAPACITY'!D28)),"ok","X")</f>
        <v>ok</v>
      </c>
      <c r="E28" s="211" t="str">
        <f>IF(OR('1-CAPACITY'!E28=".",ISNUMBER('1-CAPACITY'!E28)),"ok","X")</f>
        <v>ok</v>
      </c>
      <c r="F28" s="211" t="str">
        <f>IF(OR('1-CAPACITY'!F28=".",ISNUMBER('1-CAPACITY'!F28)),"ok","X")</f>
        <v>ok</v>
      </c>
      <c r="G28" s="211" t="str">
        <f>IF(OR('1-CAPACITY'!G28=".",ISNUMBER('1-CAPACITY'!G28)),"ok","X")</f>
        <v>ok</v>
      </c>
      <c r="H28" s="211" t="str">
        <f>IF(OR('1-CAPACITY'!H28=".",ISNUMBER('1-CAPACITY'!H28)),"ok","X")</f>
        <v>ok</v>
      </c>
    </row>
    <row r="29" spans="1:8" ht="8.4499999999999993" customHeight="1" x14ac:dyDescent="0.15">
      <c r="A29" s="208" t="s">
        <v>70</v>
      </c>
      <c r="B29" s="19"/>
      <c r="C29" s="209" t="str">
        <f>IF(OR('1-CAPACITY'!C29=".",ISNUMBER('1-CAPACITY'!C29)),IF((AND('1-CAPACITY'!C30=".",'1-CAPACITY'!C31=".")),"ok",IF(OR(AND(ISTEXT('1-CAPACITY'!C30),'1-CAPACITY'!C30&lt;&gt;"."),AND(ISTEXT('1-CAPACITY'!C31),'1-CAPACITY'!C31&lt;&gt;".")),"X",IF(('1-CAPACITY'!C29=SUM('1-CAPACITY'!C30,'1-CAPACITY'!C31)),"ok","X"))),"X")</f>
        <v>ok</v>
      </c>
      <c r="D29" s="209" t="str">
        <f>IF(OR('1-CAPACITY'!D29=".",ISNUMBER('1-CAPACITY'!D29)),IF((AND('1-CAPACITY'!D30=".",'1-CAPACITY'!D31=".")),"ok",IF(OR(AND(ISTEXT('1-CAPACITY'!D30),'1-CAPACITY'!D30&lt;&gt;"."),AND(ISTEXT('1-CAPACITY'!D31),'1-CAPACITY'!D31&lt;&gt;".")),"X",IF(('1-CAPACITY'!D29=SUM('1-CAPACITY'!D30,'1-CAPACITY'!D31)),"ok","X"))),"X")</f>
        <v>ok</v>
      </c>
      <c r="E29" s="209" t="str">
        <f>IF(OR('1-CAPACITY'!E29=".",ISNUMBER('1-CAPACITY'!E29)),IF((AND('1-CAPACITY'!E30=".",'1-CAPACITY'!E31=".")),"ok",IF(OR(AND(ISTEXT('1-CAPACITY'!E30),'1-CAPACITY'!E30&lt;&gt;"."),AND(ISTEXT('1-CAPACITY'!E31),'1-CAPACITY'!E31&lt;&gt;".")),"X",IF(('1-CAPACITY'!E29=SUM('1-CAPACITY'!E30,'1-CAPACITY'!E31)),"ok","X"))),"X")</f>
        <v>ok</v>
      </c>
      <c r="F29" s="209" t="str">
        <f>IF(OR('1-CAPACITY'!F29=".",ISNUMBER('1-CAPACITY'!F29)),IF((AND('1-CAPACITY'!F30=".",'1-CAPACITY'!F31=".")),"ok",IF(OR(AND(ISTEXT('1-CAPACITY'!F30),'1-CAPACITY'!F30&lt;&gt;"."),AND(ISTEXT('1-CAPACITY'!F31),'1-CAPACITY'!F31&lt;&gt;".")),"X",IF(('1-CAPACITY'!F29=SUM('1-CAPACITY'!F30,'1-CAPACITY'!F31)),"ok","X"))),"X")</f>
        <v>ok</v>
      </c>
      <c r="G29" s="209" t="str">
        <f>IF(OR('1-CAPACITY'!G29=".",ISNUMBER('1-CAPACITY'!G29)),IF((AND('1-CAPACITY'!G30=".",'1-CAPACITY'!G31=".")),"ok",IF(OR(AND(ISTEXT('1-CAPACITY'!G30),'1-CAPACITY'!G30&lt;&gt;"."),AND(ISTEXT('1-CAPACITY'!G31),'1-CAPACITY'!G31&lt;&gt;".")),"X",IF(('1-CAPACITY'!G29=SUM('1-CAPACITY'!G30,'1-CAPACITY'!G31)),"ok","X"))),"X")</f>
        <v>ok</v>
      </c>
      <c r="H29" s="209" t="str">
        <f>IF(OR('1-CAPACITY'!H29=".",ISNUMBER('1-CAPACITY'!H29)),IF((AND('1-CAPACITY'!H30=".",'1-CAPACITY'!H31=".")),"ok",IF(OR(AND(ISTEXT('1-CAPACITY'!H30),'1-CAPACITY'!H30&lt;&gt;"."),AND(ISTEXT('1-CAPACITY'!H31),'1-CAPACITY'!H31&lt;&gt;".")),"X",IF(('1-CAPACITY'!H29=SUM('1-CAPACITY'!H30,'1-CAPACITY'!H31)),"ok","X"))),"X")</f>
        <v>ok</v>
      </c>
    </row>
    <row r="30" spans="1:8" ht="8.4499999999999993" customHeight="1" x14ac:dyDescent="0.15">
      <c r="A30" s="210" t="s">
        <v>71</v>
      </c>
      <c r="B30" s="17"/>
      <c r="C30" s="211" t="str">
        <f>IF(OR('1-CAPACITY'!C30=".",ISNUMBER('1-CAPACITY'!C30)),"ok","X")</f>
        <v>ok</v>
      </c>
      <c r="D30" s="211" t="str">
        <f>IF(OR('1-CAPACITY'!D30=".",ISNUMBER('1-CAPACITY'!D30)),"ok","X")</f>
        <v>ok</v>
      </c>
      <c r="E30" s="211" t="str">
        <f>IF(OR('1-CAPACITY'!E30=".",ISNUMBER('1-CAPACITY'!E30)),"ok","X")</f>
        <v>ok</v>
      </c>
      <c r="F30" s="211" t="str">
        <f>IF(OR('1-CAPACITY'!F30=".",ISNUMBER('1-CAPACITY'!F30)),"ok","X")</f>
        <v>ok</v>
      </c>
      <c r="G30" s="211" t="str">
        <f>IF(OR('1-CAPACITY'!G30=".",ISNUMBER('1-CAPACITY'!G30)),"ok","X")</f>
        <v>ok</v>
      </c>
      <c r="H30" s="211" t="str">
        <f>IF(OR('1-CAPACITY'!H30=".",ISNUMBER('1-CAPACITY'!H30)),"ok","X")</f>
        <v>ok</v>
      </c>
    </row>
    <row r="31" spans="1:8" ht="8.4499999999999993" customHeight="1" x14ac:dyDescent="0.15">
      <c r="A31" s="208" t="s">
        <v>72</v>
      </c>
      <c r="B31" s="19"/>
      <c r="C31" s="209" t="str">
        <f>IF(OR('1-CAPACITY'!C31=".",ISNUMBER('1-CAPACITY'!C31)),"ok","X")</f>
        <v>ok</v>
      </c>
      <c r="D31" s="209" t="str">
        <f>IF(OR('1-CAPACITY'!D31=".",ISNUMBER('1-CAPACITY'!D31)),"ok","X")</f>
        <v>ok</v>
      </c>
      <c r="E31" s="209" t="str">
        <f>IF(OR('1-CAPACITY'!E31=".",ISNUMBER('1-CAPACITY'!E31)),"ok","X")</f>
        <v>ok</v>
      </c>
      <c r="F31" s="209" t="str">
        <f>IF(OR('1-CAPACITY'!F31=".",ISNUMBER('1-CAPACITY'!F31)),"ok","X")</f>
        <v>ok</v>
      </c>
      <c r="G31" s="209" t="str">
        <f>IF(OR('1-CAPACITY'!G31=".",ISNUMBER('1-CAPACITY'!G31)),"ok","X")</f>
        <v>ok</v>
      </c>
      <c r="H31" s="209" t="str">
        <f>IF(OR('1-CAPACITY'!H31=".",ISNUMBER('1-CAPACITY'!H31)),"ok","X")</f>
        <v>ok</v>
      </c>
    </row>
    <row r="32" spans="1:8" ht="8.4499999999999993" customHeight="1" x14ac:dyDescent="0.15">
      <c r="A32" s="210" t="s">
        <v>73</v>
      </c>
      <c r="B32" s="17"/>
      <c r="C32" s="211" t="str">
        <f>IF(OR('1-CAPACITY'!C32=".",ISNUMBER('1-CAPACITY'!C32)),IF((AND('1-CAPACITY'!C33=".",'1-CAPACITY'!C36=".")),"ok",IF(OR(AND(ISTEXT('1-CAPACITY'!C33),'1-CAPACITY'!C33&lt;&gt;"."),AND(ISTEXT('1-CAPACITY'!C36),'1-CAPACITY'!C36&lt;&gt;".")),"X",IF(('1-CAPACITY'!C32=SUM('1-CAPACITY'!C33,'1-CAPACITY'!C36)),"ok","X"))),"X")</f>
        <v>ok</v>
      </c>
      <c r="D32" s="211" t="str">
        <f>IF(OR('1-CAPACITY'!D32=".",ISNUMBER('1-CAPACITY'!D32)),IF((AND('1-CAPACITY'!D33=".",'1-CAPACITY'!D36=".")),"ok",IF(OR(AND(ISTEXT('1-CAPACITY'!D33),'1-CAPACITY'!D33&lt;&gt;"."),AND(ISTEXT('1-CAPACITY'!D36),'1-CAPACITY'!D36&lt;&gt;".")),"X",IF(('1-CAPACITY'!D32=SUM('1-CAPACITY'!D33,'1-CAPACITY'!D36)),"ok","X"))),"X")</f>
        <v>ok</v>
      </c>
      <c r="E32" s="211" t="str">
        <f>IF(OR('1-CAPACITY'!E32=".",ISNUMBER('1-CAPACITY'!E32)),IF((AND('1-CAPACITY'!E33=".",'1-CAPACITY'!E36=".")),"ok",IF(OR(AND(ISTEXT('1-CAPACITY'!E33),'1-CAPACITY'!E33&lt;&gt;"."),AND(ISTEXT('1-CAPACITY'!E36),'1-CAPACITY'!E36&lt;&gt;".")),"X",IF(('1-CAPACITY'!E32=SUM('1-CAPACITY'!E33,'1-CAPACITY'!E36)),"ok","X"))),"X")</f>
        <v>ok</v>
      </c>
      <c r="F32" s="211" t="str">
        <f>IF(OR('1-CAPACITY'!F32=".",ISNUMBER('1-CAPACITY'!F32)),IF((AND('1-CAPACITY'!F33=".",'1-CAPACITY'!F36=".")),"ok",IF(OR(AND(ISTEXT('1-CAPACITY'!F33),'1-CAPACITY'!F33&lt;&gt;"."),AND(ISTEXT('1-CAPACITY'!F36),'1-CAPACITY'!F36&lt;&gt;".")),"X",IF(('1-CAPACITY'!F32=SUM('1-CAPACITY'!F33,'1-CAPACITY'!F36)),"ok","X"))),"X")</f>
        <v>ok</v>
      </c>
      <c r="G32" s="211" t="str">
        <f>IF(OR('1-CAPACITY'!G32=".",ISNUMBER('1-CAPACITY'!G32)),IF((AND('1-CAPACITY'!G33=".",'1-CAPACITY'!G36=".")),"ok",IF(OR(AND(ISTEXT('1-CAPACITY'!G33),'1-CAPACITY'!G33&lt;&gt;"."),AND(ISTEXT('1-CAPACITY'!G36),'1-CAPACITY'!G36&lt;&gt;".")),"X",IF(('1-CAPACITY'!G32=SUM('1-CAPACITY'!G33,'1-CAPACITY'!G36)),"ok","X"))),"X")</f>
        <v>ok</v>
      </c>
      <c r="H32" s="211" t="str">
        <f>IF(OR('1-CAPACITY'!H32=".",ISNUMBER('1-CAPACITY'!H32)),IF((AND('1-CAPACITY'!H33=".",'1-CAPACITY'!H36=".")),"ok",IF(OR(AND(ISTEXT('1-CAPACITY'!H33),'1-CAPACITY'!H33&lt;&gt;"."),AND(ISTEXT('1-CAPACITY'!H36),'1-CAPACITY'!H36&lt;&gt;".")),"X",IF(('1-CAPACITY'!H32=SUM('1-CAPACITY'!H33,'1-CAPACITY'!H36)),"ok","X"))),"X")</f>
        <v>ok</v>
      </c>
    </row>
    <row r="33" spans="1:8" ht="8.4499999999999993" customHeight="1" x14ac:dyDescent="0.15">
      <c r="A33" s="208" t="s">
        <v>74</v>
      </c>
      <c r="B33" s="19"/>
      <c r="C33" s="209" t="str">
        <f>IF(OR('1-CAPACITY'!C33=".",ISNUMBER('1-CAPACITY'!C33)),IF((AND('1-CAPACITY'!C34=".",'1-CAPACITY'!C35=".")),"ok",IF(OR(AND(ISTEXT('1-CAPACITY'!C34),'1-CAPACITY'!C34&lt;&gt;"."),AND(ISTEXT('1-CAPACITY'!C35),'1-CAPACITY'!C35&lt;&gt;".")),"X",IF(('1-CAPACITY'!C33=SUM('1-CAPACITY'!C34,'1-CAPACITY'!C35)),"ok","X"))),"X")</f>
        <v>ok</v>
      </c>
      <c r="D33" s="209" t="str">
        <f>IF(OR('1-CAPACITY'!D33=".",ISNUMBER('1-CAPACITY'!D33)),IF((AND('1-CAPACITY'!D34=".",'1-CAPACITY'!D35=".")),"ok",IF(OR(AND(ISTEXT('1-CAPACITY'!D34),'1-CAPACITY'!D34&lt;&gt;"."),AND(ISTEXT('1-CAPACITY'!D35),'1-CAPACITY'!D35&lt;&gt;".")),"X",IF(('1-CAPACITY'!D33=SUM('1-CAPACITY'!D34,'1-CAPACITY'!D35)),"ok","X"))),"X")</f>
        <v>ok</v>
      </c>
      <c r="E33" s="209" t="str">
        <f>IF(OR('1-CAPACITY'!E33=".",ISNUMBER('1-CAPACITY'!E33)),IF((AND('1-CAPACITY'!E34=".",'1-CAPACITY'!E35=".")),"ok",IF(OR(AND(ISTEXT('1-CAPACITY'!E34),'1-CAPACITY'!E34&lt;&gt;"."),AND(ISTEXT('1-CAPACITY'!E35),'1-CAPACITY'!E35&lt;&gt;".")),"X",IF(('1-CAPACITY'!E33=SUM('1-CAPACITY'!E34,'1-CAPACITY'!E35)),"ok","X"))),"X")</f>
        <v>ok</v>
      </c>
      <c r="F33" s="209" t="str">
        <f>IF(OR('1-CAPACITY'!F33=".",ISNUMBER('1-CAPACITY'!F33)),IF((AND('1-CAPACITY'!F34=".",'1-CAPACITY'!F35=".")),"ok",IF(OR(AND(ISTEXT('1-CAPACITY'!F34),'1-CAPACITY'!F34&lt;&gt;"."),AND(ISTEXT('1-CAPACITY'!F35),'1-CAPACITY'!F35&lt;&gt;".")),"X",IF(('1-CAPACITY'!F33=SUM('1-CAPACITY'!F34,'1-CAPACITY'!F35)),"ok","X"))),"X")</f>
        <v>ok</v>
      </c>
      <c r="G33" s="209" t="str">
        <f>IF(OR('1-CAPACITY'!G33=".",ISNUMBER('1-CAPACITY'!G33)),IF((AND('1-CAPACITY'!G34=".",'1-CAPACITY'!G35=".")),"ok",IF(OR(AND(ISTEXT('1-CAPACITY'!G34),'1-CAPACITY'!G34&lt;&gt;"."),AND(ISTEXT('1-CAPACITY'!G35),'1-CAPACITY'!G35&lt;&gt;".")),"X",IF(('1-CAPACITY'!G33=SUM('1-CAPACITY'!G34,'1-CAPACITY'!G35)),"ok","X"))),"X")</f>
        <v>ok</v>
      </c>
      <c r="H33" s="209" t="str">
        <f>IF(OR('1-CAPACITY'!H33=".",ISNUMBER('1-CAPACITY'!H33)),IF((AND('1-CAPACITY'!H34=".",'1-CAPACITY'!H35=".")),"ok",IF(OR(AND(ISTEXT('1-CAPACITY'!H34),'1-CAPACITY'!H34&lt;&gt;"."),AND(ISTEXT('1-CAPACITY'!H35),'1-CAPACITY'!H35&lt;&gt;".")),"X",IF(('1-CAPACITY'!H33=SUM('1-CAPACITY'!H34,'1-CAPACITY'!H35)),"ok","X"))),"X")</f>
        <v>ok</v>
      </c>
    </row>
    <row r="34" spans="1:8" ht="8.4499999999999993" customHeight="1" x14ac:dyDescent="0.15">
      <c r="A34" s="210" t="s">
        <v>75</v>
      </c>
      <c r="B34" s="17"/>
      <c r="C34" s="211" t="str">
        <f>IF(OR('1-CAPACITY'!C34=".",ISNUMBER('1-CAPACITY'!C34)),"ok","X")</f>
        <v>ok</v>
      </c>
      <c r="D34" s="211" t="str">
        <f>IF(OR('1-CAPACITY'!D34=".",ISNUMBER('1-CAPACITY'!D34)),"ok","X")</f>
        <v>ok</v>
      </c>
      <c r="E34" s="211" t="str">
        <f>IF(OR('1-CAPACITY'!E34=".",ISNUMBER('1-CAPACITY'!E34)),"ok","X")</f>
        <v>ok</v>
      </c>
      <c r="F34" s="211" t="str">
        <f>IF(OR('1-CAPACITY'!F34=".",ISNUMBER('1-CAPACITY'!F34)),"ok","X")</f>
        <v>ok</v>
      </c>
      <c r="G34" s="211" t="str">
        <f>IF(OR('1-CAPACITY'!G34=".",ISNUMBER('1-CAPACITY'!G34)),"ok","X")</f>
        <v>ok</v>
      </c>
      <c r="H34" s="211" t="str">
        <f>IF(OR('1-CAPACITY'!H34=".",ISNUMBER('1-CAPACITY'!H34)),"ok","X")</f>
        <v>ok</v>
      </c>
    </row>
    <row r="35" spans="1:8" ht="8.4499999999999993" customHeight="1" x14ac:dyDescent="0.15">
      <c r="A35" s="208" t="s">
        <v>76</v>
      </c>
      <c r="B35" s="19"/>
      <c r="C35" s="209" t="str">
        <f>IF(OR('1-CAPACITY'!C35=".",ISNUMBER('1-CAPACITY'!C35)),"ok","X")</f>
        <v>ok</v>
      </c>
      <c r="D35" s="209" t="str">
        <f>IF(OR('1-CAPACITY'!D35=".",ISNUMBER('1-CAPACITY'!D35)),"ok","X")</f>
        <v>ok</v>
      </c>
      <c r="E35" s="209" t="str">
        <f>IF(OR('1-CAPACITY'!E35=".",ISNUMBER('1-CAPACITY'!E35)),"ok","X")</f>
        <v>ok</v>
      </c>
      <c r="F35" s="209" t="str">
        <f>IF(OR('1-CAPACITY'!F35=".",ISNUMBER('1-CAPACITY'!F35)),"ok","X")</f>
        <v>ok</v>
      </c>
      <c r="G35" s="209" t="str">
        <f>IF(OR('1-CAPACITY'!G35=".",ISNUMBER('1-CAPACITY'!G35)),"ok","X")</f>
        <v>ok</v>
      </c>
      <c r="H35" s="209" t="str">
        <f>IF(OR('1-CAPACITY'!H35=".",ISNUMBER('1-CAPACITY'!H35)),"ok","X")</f>
        <v>ok</v>
      </c>
    </row>
    <row r="36" spans="1:8" ht="8.4499999999999993" customHeight="1" x14ac:dyDescent="0.15">
      <c r="A36" s="210" t="s">
        <v>77</v>
      </c>
      <c r="B36" s="17"/>
      <c r="C36" s="211" t="str">
        <f>IF(OR('1-CAPACITY'!C36=".",ISNUMBER('1-CAPACITY'!C36)),IF((AND('1-CAPACITY'!C37=".",'1-CAPACITY'!C38=".")),"ok",IF(OR(AND(ISTEXT('1-CAPACITY'!C37),'1-CAPACITY'!C37&lt;&gt;"."),AND(ISTEXT('1-CAPACITY'!C38),'1-CAPACITY'!C38&lt;&gt;".")),"X",IF(('1-CAPACITY'!C36=SUM('1-CAPACITY'!C37,'1-CAPACITY'!C38)),"ok","X"))),"X")</f>
        <v>ok</v>
      </c>
      <c r="D36" s="211" t="str">
        <f>IF(OR('1-CAPACITY'!D36=".",ISNUMBER('1-CAPACITY'!D36)),IF((AND('1-CAPACITY'!D37=".",'1-CAPACITY'!D38=".")),"ok",IF(OR(AND(ISTEXT('1-CAPACITY'!D37),'1-CAPACITY'!D37&lt;&gt;"."),AND(ISTEXT('1-CAPACITY'!D38),'1-CAPACITY'!D38&lt;&gt;".")),"X",IF(('1-CAPACITY'!D36=SUM('1-CAPACITY'!D37,'1-CAPACITY'!D38)),"ok","X"))),"X")</f>
        <v>ok</v>
      </c>
      <c r="E36" s="211" t="str">
        <f>IF(OR('1-CAPACITY'!E36=".",ISNUMBER('1-CAPACITY'!E36)),IF((AND('1-CAPACITY'!E37=".",'1-CAPACITY'!E38=".")),"ok",IF(OR(AND(ISTEXT('1-CAPACITY'!E37),'1-CAPACITY'!E37&lt;&gt;"."),AND(ISTEXT('1-CAPACITY'!E38),'1-CAPACITY'!E38&lt;&gt;".")),"X",IF(('1-CAPACITY'!E36=SUM('1-CAPACITY'!E37,'1-CAPACITY'!E38)),"ok","X"))),"X")</f>
        <v>ok</v>
      </c>
      <c r="F36" s="211" t="str">
        <f>IF(OR('1-CAPACITY'!F36=".",ISNUMBER('1-CAPACITY'!F36)),IF((AND('1-CAPACITY'!F37=".",'1-CAPACITY'!F38=".")),"ok",IF(OR(AND(ISTEXT('1-CAPACITY'!F37),'1-CAPACITY'!F37&lt;&gt;"."),AND(ISTEXT('1-CAPACITY'!F38),'1-CAPACITY'!F38&lt;&gt;".")),"X",IF(('1-CAPACITY'!F36=SUM('1-CAPACITY'!F37,'1-CAPACITY'!F38)),"ok","X"))),"X")</f>
        <v>ok</v>
      </c>
      <c r="G36" s="211" t="str">
        <f>IF(OR('1-CAPACITY'!G36=".",ISNUMBER('1-CAPACITY'!G36)),IF((AND('1-CAPACITY'!G37=".",'1-CAPACITY'!G38=".")),"ok",IF(OR(AND(ISTEXT('1-CAPACITY'!G37),'1-CAPACITY'!G37&lt;&gt;"."),AND(ISTEXT('1-CAPACITY'!G38),'1-CAPACITY'!G38&lt;&gt;".")),"X",IF(('1-CAPACITY'!G36=SUM('1-CAPACITY'!G37,'1-CAPACITY'!G38)),"ok","X"))),"X")</f>
        <v>ok</v>
      </c>
      <c r="H36" s="211" t="str">
        <f>IF(OR('1-CAPACITY'!H36=".",ISNUMBER('1-CAPACITY'!H36)),IF((AND('1-CAPACITY'!H37=".",'1-CAPACITY'!H38=".")),"ok",IF(OR(AND(ISTEXT('1-CAPACITY'!H37),'1-CAPACITY'!H37&lt;&gt;"."),AND(ISTEXT('1-CAPACITY'!H38),'1-CAPACITY'!H38&lt;&gt;".")),"X",IF(('1-CAPACITY'!H36=SUM('1-CAPACITY'!H37,'1-CAPACITY'!H38)),"ok","X"))),"X")</f>
        <v>ok</v>
      </c>
    </row>
    <row r="37" spans="1:8" ht="8.4499999999999993" customHeight="1" x14ac:dyDescent="0.15">
      <c r="A37" s="208" t="s">
        <v>78</v>
      </c>
      <c r="B37" s="19"/>
      <c r="C37" s="209" t="str">
        <f>IF(OR('1-CAPACITY'!C37=".",ISNUMBER('1-CAPACITY'!C37)),"ok","X")</f>
        <v>ok</v>
      </c>
      <c r="D37" s="209" t="str">
        <f>IF(OR('1-CAPACITY'!D37=".",ISNUMBER('1-CAPACITY'!D37)),"ok","X")</f>
        <v>ok</v>
      </c>
      <c r="E37" s="209" t="str">
        <f>IF(OR('1-CAPACITY'!E37=".",ISNUMBER('1-CAPACITY'!E37)),"ok","X")</f>
        <v>ok</v>
      </c>
      <c r="F37" s="209" t="str">
        <f>IF(OR('1-CAPACITY'!F37=".",ISNUMBER('1-CAPACITY'!F37)),"ok","X")</f>
        <v>ok</v>
      </c>
      <c r="G37" s="209" t="str">
        <f>IF(OR('1-CAPACITY'!G37=".",ISNUMBER('1-CAPACITY'!G37)),"ok","X")</f>
        <v>ok</v>
      </c>
      <c r="H37" s="209" t="str">
        <f>IF(OR('1-CAPACITY'!H37=".",ISNUMBER('1-CAPACITY'!H37)),"ok","X")</f>
        <v>ok</v>
      </c>
    </row>
    <row r="38" spans="1:8" ht="8.4499999999999993" customHeight="1" x14ac:dyDescent="0.15">
      <c r="A38" s="210" t="s">
        <v>79</v>
      </c>
      <c r="B38" s="17"/>
      <c r="C38" s="211" t="str">
        <f>IF(OR('1-CAPACITY'!C38=".",ISNUMBER('1-CAPACITY'!C38)),"ok","X")</f>
        <v>ok</v>
      </c>
      <c r="D38" s="211" t="str">
        <f>IF(OR('1-CAPACITY'!D38=".",ISNUMBER('1-CAPACITY'!D38)),"ok","X")</f>
        <v>ok</v>
      </c>
      <c r="E38" s="211" t="str">
        <f>IF(OR('1-CAPACITY'!E38=".",ISNUMBER('1-CAPACITY'!E38)),"ok","X")</f>
        <v>ok</v>
      </c>
      <c r="F38" s="211" t="str">
        <f>IF(OR('1-CAPACITY'!F38=".",ISNUMBER('1-CAPACITY'!F38)),"ok","X")</f>
        <v>ok</v>
      </c>
      <c r="G38" s="211" t="str">
        <f>IF(OR('1-CAPACITY'!G38=".",ISNUMBER('1-CAPACITY'!G38)),"ok","X")</f>
        <v>ok</v>
      </c>
      <c r="H38" s="211" t="str">
        <f>IF(OR('1-CAPACITY'!H38=".",ISNUMBER('1-CAPACITY'!H38)),"ok","X")</f>
        <v>ok</v>
      </c>
    </row>
    <row r="39" spans="1:8" ht="8.1" customHeight="1" x14ac:dyDescent="0.15">
      <c r="A39" s="213"/>
      <c r="B39" s="214"/>
      <c r="C39" s="215"/>
      <c r="D39" s="215"/>
      <c r="E39" s="215"/>
      <c r="F39" s="215"/>
      <c r="G39" s="215"/>
      <c r="H39" s="215"/>
    </row>
    <row r="40" spans="1:8" ht="8.4499999999999993" customHeight="1" x14ac:dyDescent="0.15">
      <c r="A40" s="208" t="s">
        <v>80</v>
      </c>
      <c r="B40" s="19"/>
      <c r="C40" s="209" t="str">
        <f>IF(OR('1-CAPACITY'!C40=".",ISNUMBER('1-CAPACITY'!C40)),IF((AND('1-CAPACITY'!C41=".",'1-CAPACITY'!C42=".",'1-CAPACITY'!C43=".",'1-CAPACITY'!C44=".")),"ok",IF(OR(AND(ISTEXT('1-CAPACITY'!C41),'1-CAPACITY'!C41&lt;&gt;"."),AND(ISTEXT('1-CAPACITY'!C42),'1-CAPACITY'!C42&lt;&gt;"."),AND(ISTEXT('1-CAPACITY'!C43),'1-CAPACITY'!C43&lt;&gt;"."),AND(ISTEXT('1-CAPACITY'!C44),'1-CAPACITY'!C44&lt;&gt;".")),"X",IF(('1-CAPACITY'!C40=SUM('1-CAPACITY'!C41,'1-CAPACITY'!C42,'1-CAPACITY'!C43,'1-CAPACITY'!C44)),"ok","X"))),"X")</f>
        <v>ok</v>
      </c>
      <c r="D40" s="209" t="str">
        <f>IF(OR('1-CAPACITY'!D40=".",ISNUMBER('1-CAPACITY'!D40)),IF((AND('1-CAPACITY'!D41=".",'1-CAPACITY'!D42=".",'1-CAPACITY'!D43=".",'1-CAPACITY'!D44=".")),"ok",IF(OR(AND(ISTEXT('1-CAPACITY'!D41),'1-CAPACITY'!D41&lt;&gt;"."),AND(ISTEXT('1-CAPACITY'!D42),'1-CAPACITY'!D42&lt;&gt;"."),AND(ISTEXT('1-CAPACITY'!D43),'1-CAPACITY'!D43&lt;&gt;"."),AND(ISTEXT('1-CAPACITY'!D44),'1-CAPACITY'!D44&lt;&gt;".")),"X",IF(('1-CAPACITY'!D40=SUM('1-CAPACITY'!D41,'1-CAPACITY'!D42,'1-CAPACITY'!D43,'1-CAPACITY'!D44)),"ok","X"))),"X")</f>
        <v>ok</v>
      </c>
      <c r="E40" s="209" t="str">
        <f>IF(OR('1-CAPACITY'!E40=".",ISNUMBER('1-CAPACITY'!E40)),IF((AND('1-CAPACITY'!E41=".",'1-CAPACITY'!E42=".",'1-CAPACITY'!E43=".",'1-CAPACITY'!E44=".")),"ok",IF(OR(AND(ISTEXT('1-CAPACITY'!E41),'1-CAPACITY'!E41&lt;&gt;"."),AND(ISTEXT('1-CAPACITY'!E42),'1-CAPACITY'!E42&lt;&gt;"."),AND(ISTEXT('1-CAPACITY'!E43),'1-CAPACITY'!E43&lt;&gt;"."),AND(ISTEXT('1-CAPACITY'!E44),'1-CAPACITY'!E44&lt;&gt;".")),"X",IF(('1-CAPACITY'!E40=SUM('1-CAPACITY'!E41,'1-CAPACITY'!E42,'1-CAPACITY'!E43,'1-CAPACITY'!E44)),"ok","X"))),"X")</f>
        <v>ok</v>
      </c>
      <c r="F40" s="209" t="str">
        <f>IF(OR('1-CAPACITY'!F40=".",ISNUMBER('1-CAPACITY'!F40)),IF((AND('1-CAPACITY'!F41=".",'1-CAPACITY'!F42=".",'1-CAPACITY'!F43=".",'1-CAPACITY'!F44=".")),"ok",IF(OR(AND(ISTEXT('1-CAPACITY'!F41),'1-CAPACITY'!F41&lt;&gt;"."),AND(ISTEXT('1-CAPACITY'!F42),'1-CAPACITY'!F42&lt;&gt;"."),AND(ISTEXT('1-CAPACITY'!F43),'1-CAPACITY'!F43&lt;&gt;"."),AND(ISTEXT('1-CAPACITY'!F44),'1-CAPACITY'!F44&lt;&gt;".")),"X",IF(('1-CAPACITY'!F40=SUM('1-CAPACITY'!F41,'1-CAPACITY'!F42,'1-CAPACITY'!F43,'1-CAPACITY'!F44)),"ok","X"))),"X")</f>
        <v>ok</v>
      </c>
      <c r="G40" s="209" t="str">
        <f>IF(OR('1-CAPACITY'!G40=".",ISNUMBER('1-CAPACITY'!G40)),IF((AND('1-CAPACITY'!G41=".",'1-CAPACITY'!G42=".",'1-CAPACITY'!G43=".",'1-CAPACITY'!G44=".")),"ok",IF(OR(AND(ISTEXT('1-CAPACITY'!G41),'1-CAPACITY'!G41&lt;&gt;"."),AND(ISTEXT('1-CAPACITY'!G42),'1-CAPACITY'!G42&lt;&gt;"."),AND(ISTEXT('1-CAPACITY'!G43),'1-CAPACITY'!G43&lt;&gt;"."),AND(ISTEXT('1-CAPACITY'!G44),'1-CAPACITY'!G44&lt;&gt;".")),"X",IF(('1-CAPACITY'!G40=SUM('1-CAPACITY'!G41,'1-CAPACITY'!G42,'1-CAPACITY'!G43,'1-CAPACITY'!G44)),"ok","X"))),"X")</f>
        <v>ok</v>
      </c>
      <c r="H40" s="209" t="str">
        <f>IF(OR('1-CAPACITY'!H40=".",ISNUMBER('1-CAPACITY'!H40)),IF((AND('1-CAPACITY'!H41=".",'1-CAPACITY'!H42=".",'1-CAPACITY'!H43=".",'1-CAPACITY'!H44=".")),"ok",IF(OR(AND(ISTEXT('1-CAPACITY'!H41),'1-CAPACITY'!H41&lt;&gt;"."),AND(ISTEXT('1-CAPACITY'!H42),'1-CAPACITY'!H42&lt;&gt;"."),AND(ISTEXT('1-CAPACITY'!H43),'1-CAPACITY'!H43&lt;&gt;"."),AND(ISTEXT('1-CAPACITY'!H44),'1-CAPACITY'!H44&lt;&gt;".")),"X",IF(('1-CAPACITY'!H40=SUM('1-CAPACITY'!H41,'1-CAPACITY'!H42,'1-CAPACITY'!H43,'1-CAPACITY'!H44)),"ok","X"))),"X")</f>
        <v>ok</v>
      </c>
    </row>
    <row r="41" spans="1:8" ht="8.4499999999999993" customHeight="1" x14ac:dyDescent="0.15">
      <c r="A41" s="210" t="s">
        <v>81</v>
      </c>
      <c r="B41" s="17"/>
      <c r="C41" s="211" t="str">
        <f>IF(OR('1-CAPACITY'!C41=".",ISNUMBER('1-CAPACITY'!C41)),"ok","X")</f>
        <v>ok</v>
      </c>
      <c r="D41" s="211" t="str">
        <f>IF(OR('1-CAPACITY'!D41=".",ISNUMBER('1-CAPACITY'!D41)),"ok","X")</f>
        <v>ok</v>
      </c>
      <c r="E41" s="211" t="str">
        <f>IF(OR('1-CAPACITY'!E41=".",ISNUMBER('1-CAPACITY'!E41)),"ok","X")</f>
        <v>ok</v>
      </c>
      <c r="F41" s="211" t="str">
        <f>IF(OR('1-CAPACITY'!F41=".",ISNUMBER('1-CAPACITY'!F41)),"ok","X")</f>
        <v>ok</v>
      </c>
      <c r="G41" s="211" t="str">
        <f>IF(OR('1-CAPACITY'!G41=".",ISNUMBER('1-CAPACITY'!G41)),"ok","X")</f>
        <v>ok</v>
      </c>
      <c r="H41" s="211" t="str">
        <f>IF(OR('1-CAPACITY'!H41=".",ISNUMBER('1-CAPACITY'!H41)),"ok","X")</f>
        <v>ok</v>
      </c>
    </row>
    <row r="42" spans="1:8" ht="8.4499999999999993" customHeight="1" x14ac:dyDescent="0.15">
      <c r="A42" s="208" t="s">
        <v>82</v>
      </c>
      <c r="B42" s="19"/>
      <c r="C42" s="209" t="str">
        <f>IF(OR('1-CAPACITY'!C42=".",ISNUMBER('1-CAPACITY'!C42)),"ok","X")</f>
        <v>ok</v>
      </c>
      <c r="D42" s="209" t="str">
        <f>IF(OR('1-CAPACITY'!D42=".",ISNUMBER('1-CAPACITY'!D42)),"ok","X")</f>
        <v>ok</v>
      </c>
      <c r="E42" s="209" t="str">
        <f>IF(OR('1-CAPACITY'!E42=".",ISNUMBER('1-CAPACITY'!E42)),"ok","X")</f>
        <v>ok</v>
      </c>
      <c r="F42" s="209" t="str">
        <f>IF(OR('1-CAPACITY'!F42=".",ISNUMBER('1-CAPACITY'!F42)),"ok","X")</f>
        <v>ok</v>
      </c>
      <c r="G42" s="209" t="str">
        <f>IF(OR('1-CAPACITY'!G42=".",ISNUMBER('1-CAPACITY'!G42)),"ok","X")</f>
        <v>ok</v>
      </c>
      <c r="H42" s="209" t="str">
        <f>IF(OR('1-CAPACITY'!H42=".",ISNUMBER('1-CAPACITY'!H42)),"ok","X")</f>
        <v>ok</v>
      </c>
    </row>
    <row r="43" spans="1:8" ht="8.4499999999999993" customHeight="1" x14ac:dyDescent="0.15">
      <c r="A43" s="210" t="s">
        <v>83</v>
      </c>
      <c r="B43" s="17"/>
      <c r="C43" s="211" t="str">
        <f>IF(OR('1-CAPACITY'!C43=".",ISNUMBER('1-CAPACITY'!C43)),"ok","X")</f>
        <v>ok</v>
      </c>
      <c r="D43" s="211" t="str">
        <f>IF(OR('1-CAPACITY'!D43=".",ISNUMBER('1-CAPACITY'!D43)),"ok","X")</f>
        <v>ok</v>
      </c>
      <c r="E43" s="211" t="str">
        <f>IF(OR('1-CAPACITY'!E43=".",ISNUMBER('1-CAPACITY'!E43)),"ok","X")</f>
        <v>ok</v>
      </c>
      <c r="F43" s="211" t="str">
        <f>IF(OR('1-CAPACITY'!F43=".",ISNUMBER('1-CAPACITY'!F43)),"ok","X")</f>
        <v>ok</v>
      </c>
      <c r="G43" s="211" t="str">
        <f>IF(OR('1-CAPACITY'!G43=".",ISNUMBER('1-CAPACITY'!G43)),"ok","X")</f>
        <v>ok</v>
      </c>
      <c r="H43" s="211" t="str">
        <f>IF(OR('1-CAPACITY'!H43=".",ISNUMBER('1-CAPACITY'!H43)),"ok","X")</f>
        <v>ok</v>
      </c>
    </row>
    <row r="44" spans="1:8" ht="8.4499999999999993" customHeight="1" x14ac:dyDescent="0.15">
      <c r="A44" s="208" t="s">
        <v>84</v>
      </c>
      <c r="B44" s="19"/>
      <c r="C44" s="209" t="str">
        <f>IF(OR('1-CAPACITY'!C44=".",ISNUMBER('1-CAPACITY'!C44)),"ok","X")</f>
        <v>ok</v>
      </c>
      <c r="D44" s="209" t="str">
        <f>IF(OR('1-CAPACITY'!D44=".",ISNUMBER('1-CAPACITY'!D44)),"ok","X")</f>
        <v>ok</v>
      </c>
      <c r="E44" s="209" t="str">
        <f>IF(OR('1-CAPACITY'!E44=".",ISNUMBER('1-CAPACITY'!E44)),"ok","X")</f>
        <v>ok</v>
      </c>
      <c r="F44" s="209" t="str">
        <f>IF(OR('1-CAPACITY'!F44=".",ISNUMBER('1-CAPACITY'!F44)),"ok","X")</f>
        <v>ok</v>
      </c>
      <c r="G44" s="209" t="str">
        <f>IF(OR('1-CAPACITY'!G44=".",ISNUMBER('1-CAPACITY'!G44)),"ok","X")</f>
        <v>ok</v>
      </c>
      <c r="H44" s="209" t="str">
        <f>IF(OR('1-CAPACITY'!H44=".",ISNUMBER('1-CAPACITY'!H44)),"ok","X")</f>
        <v>ok</v>
      </c>
    </row>
    <row r="45" spans="1:8" ht="8.1" customHeight="1" x14ac:dyDescent="0.15">
      <c r="A45" s="213"/>
      <c r="B45" s="214"/>
      <c r="C45" s="215"/>
      <c r="D45" s="215"/>
      <c r="E45" s="215"/>
      <c r="F45" s="215"/>
      <c r="G45" s="215"/>
      <c r="H45" s="215"/>
    </row>
    <row r="46" spans="1:8" ht="8.4499999999999993" customHeight="1" x14ac:dyDescent="0.15">
      <c r="A46" s="208" t="s">
        <v>85</v>
      </c>
      <c r="B46" s="19"/>
      <c r="C46" s="209" t="str">
        <f>IF(OR('1-CAPACITY'!C46=".",ISNUMBER('1-CAPACITY'!C46)),IF((AND('1-CAPACITY'!C47=".",'1-CAPACITY'!C48=".",'1-CAPACITY'!C49=".")),"ok",IF(OR(AND(ISTEXT('1-CAPACITY'!C47),'1-CAPACITY'!C47&lt;&gt;"."),AND(ISTEXT('1-CAPACITY'!C48),'1-CAPACITY'!C48&lt;&gt;"."),AND(ISTEXT('1-CAPACITY'!C49),'1-CAPACITY'!C49&lt;&gt;".")),"X",IF(('1-CAPACITY'!C46=SUM('1-CAPACITY'!C47,'1-CAPACITY'!C48,'1-CAPACITY'!C49)),"ok","X"))),"X")</f>
        <v>ok</v>
      </c>
      <c r="D46" s="209" t="str">
        <f>IF(OR('1-CAPACITY'!D46=".",ISNUMBER('1-CAPACITY'!D46)),IF((AND('1-CAPACITY'!D47=".",'1-CAPACITY'!D48=".",'1-CAPACITY'!D49=".")),"ok",IF(OR(AND(ISTEXT('1-CAPACITY'!D47),'1-CAPACITY'!D47&lt;&gt;"."),AND(ISTEXT('1-CAPACITY'!D48),'1-CAPACITY'!D48&lt;&gt;"."),AND(ISTEXT('1-CAPACITY'!D49),'1-CAPACITY'!D49&lt;&gt;".")),"X",IF(('1-CAPACITY'!D46=SUM('1-CAPACITY'!D47,'1-CAPACITY'!D48,'1-CAPACITY'!D49)),"ok","X"))),"X")</f>
        <v>ok</v>
      </c>
      <c r="E46" s="209" t="str">
        <f>IF(OR('1-CAPACITY'!E46=".",ISNUMBER('1-CAPACITY'!E46)),IF((AND('1-CAPACITY'!E47=".",'1-CAPACITY'!E48=".",'1-CAPACITY'!E49=".")),"ok",IF(OR(AND(ISTEXT('1-CAPACITY'!E47),'1-CAPACITY'!E47&lt;&gt;"."),AND(ISTEXT('1-CAPACITY'!E48),'1-CAPACITY'!E48&lt;&gt;"."),AND(ISTEXT('1-CAPACITY'!E49),'1-CAPACITY'!E49&lt;&gt;".")),"X",IF(('1-CAPACITY'!E46=SUM('1-CAPACITY'!E47,'1-CAPACITY'!E48,'1-CAPACITY'!E49)),"ok","X"))),"X")</f>
        <v>ok</v>
      </c>
      <c r="F46" s="209" t="str">
        <f>IF(OR('1-CAPACITY'!F46=".",ISNUMBER('1-CAPACITY'!F46)),IF((AND('1-CAPACITY'!F47=".",'1-CAPACITY'!F48=".",'1-CAPACITY'!F49=".")),"ok",IF(OR(AND(ISTEXT('1-CAPACITY'!F47),'1-CAPACITY'!F47&lt;&gt;"."),AND(ISTEXT('1-CAPACITY'!F48),'1-CAPACITY'!F48&lt;&gt;"."),AND(ISTEXT('1-CAPACITY'!F49),'1-CAPACITY'!F49&lt;&gt;".")),"X",IF(('1-CAPACITY'!F46=SUM('1-CAPACITY'!F47,'1-CAPACITY'!F48,'1-CAPACITY'!F49)),"ok","X"))),"X")</f>
        <v>ok</v>
      </c>
      <c r="G46" s="209" t="str">
        <f>IF(OR('1-CAPACITY'!G46=".",ISNUMBER('1-CAPACITY'!G46)),IF((AND('1-CAPACITY'!G47=".",'1-CAPACITY'!G48=".",'1-CAPACITY'!G49=".")),"ok",IF(OR(AND(ISTEXT('1-CAPACITY'!G47),'1-CAPACITY'!G47&lt;&gt;"."),AND(ISTEXT('1-CAPACITY'!G48),'1-CAPACITY'!G48&lt;&gt;"."),AND(ISTEXT('1-CAPACITY'!G49),'1-CAPACITY'!G49&lt;&gt;".")),"X",IF(('1-CAPACITY'!G46=SUM('1-CAPACITY'!G47,'1-CAPACITY'!G48,'1-CAPACITY'!G49)),"ok","X"))),"X")</f>
        <v>ok</v>
      </c>
      <c r="H46" s="209" t="str">
        <f>IF(OR('1-CAPACITY'!H46=".",ISNUMBER('1-CAPACITY'!H46)),IF((AND('1-CAPACITY'!H47=".",'1-CAPACITY'!H48=".",'1-CAPACITY'!H49=".")),"ok",IF(OR(AND(ISTEXT('1-CAPACITY'!H47),'1-CAPACITY'!H47&lt;&gt;"."),AND(ISTEXT('1-CAPACITY'!H48),'1-CAPACITY'!H48&lt;&gt;"."),AND(ISTEXT('1-CAPACITY'!H49),'1-CAPACITY'!H49&lt;&gt;".")),"X",IF(('1-CAPACITY'!H46=SUM('1-CAPACITY'!H47,'1-CAPACITY'!H48,'1-CAPACITY'!H49)),"ok","X"))),"X")</f>
        <v>ok</v>
      </c>
    </row>
    <row r="47" spans="1:8" ht="8.4499999999999993" customHeight="1" x14ac:dyDescent="0.15">
      <c r="A47" s="210" t="s">
        <v>86</v>
      </c>
      <c r="B47" s="17"/>
      <c r="C47" s="211" t="str">
        <f>IF(OR('1-CAPACITY'!C47=".",ISNUMBER('1-CAPACITY'!C47)),"ok","X")</f>
        <v>ok</v>
      </c>
      <c r="D47" s="211" t="str">
        <f>IF(OR('1-CAPACITY'!D47=".",ISNUMBER('1-CAPACITY'!D47)),"ok","X")</f>
        <v>ok</v>
      </c>
      <c r="E47" s="211" t="str">
        <f>IF(OR('1-CAPACITY'!E47=".",ISNUMBER('1-CAPACITY'!E47)),"ok","X")</f>
        <v>ok</v>
      </c>
      <c r="F47" s="211" t="str">
        <f>IF(OR('1-CAPACITY'!F47=".",ISNUMBER('1-CAPACITY'!F47)),"ok","X")</f>
        <v>ok</v>
      </c>
      <c r="G47" s="211" t="str">
        <f>IF(OR('1-CAPACITY'!G47=".",ISNUMBER('1-CAPACITY'!G47)),"ok","X")</f>
        <v>ok</v>
      </c>
      <c r="H47" s="211" t="str">
        <f>IF(OR('1-CAPACITY'!H47=".",ISNUMBER('1-CAPACITY'!H47)),"ok","X")</f>
        <v>ok</v>
      </c>
    </row>
    <row r="48" spans="1:8" ht="8.4499999999999993" customHeight="1" x14ac:dyDescent="0.15">
      <c r="A48" s="208" t="s">
        <v>87</v>
      </c>
      <c r="B48" s="19"/>
      <c r="C48" s="209" t="str">
        <f>IF(OR('1-CAPACITY'!C48=".",ISNUMBER('1-CAPACITY'!C48)),"ok","X")</f>
        <v>ok</v>
      </c>
      <c r="D48" s="209" t="str">
        <f>IF(OR('1-CAPACITY'!D48=".",ISNUMBER('1-CAPACITY'!D48)),"ok","X")</f>
        <v>ok</v>
      </c>
      <c r="E48" s="209" t="str">
        <f>IF(OR('1-CAPACITY'!E48=".",ISNUMBER('1-CAPACITY'!E48)),"ok","X")</f>
        <v>ok</v>
      </c>
      <c r="F48" s="209" t="str">
        <f>IF(OR('1-CAPACITY'!F48=".",ISNUMBER('1-CAPACITY'!F48)),"ok","X")</f>
        <v>ok</v>
      </c>
      <c r="G48" s="209" t="str">
        <f>IF(OR('1-CAPACITY'!G48=".",ISNUMBER('1-CAPACITY'!G48)),"ok","X")</f>
        <v>ok</v>
      </c>
      <c r="H48" s="209" t="str">
        <f>IF(OR('1-CAPACITY'!H48=".",ISNUMBER('1-CAPACITY'!H48)),"ok","X")</f>
        <v>ok</v>
      </c>
    </row>
    <row r="49" spans="1:8" ht="8.4499999999999993" customHeight="1" x14ac:dyDescent="0.15">
      <c r="A49" s="210" t="s">
        <v>88</v>
      </c>
      <c r="B49" s="17"/>
      <c r="C49" s="211" t="str">
        <f>IF(OR('1-CAPACITY'!C49=".",ISNUMBER('1-CAPACITY'!C49)),"ok","X")</f>
        <v>ok</v>
      </c>
      <c r="D49" s="211" t="str">
        <f>IF(OR('1-CAPACITY'!D49=".",ISNUMBER('1-CAPACITY'!D49)),"ok","X")</f>
        <v>ok</v>
      </c>
      <c r="E49" s="211" t="str">
        <f>IF(OR('1-CAPACITY'!E49=".",ISNUMBER('1-CAPACITY'!E49)),"ok","X")</f>
        <v>ok</v>
      </c>
      <c r="F49" s="211" t="str">
        <f>IF(OR('1-CAPACITY'!F49=".",ISNUMBER('1-CAPACITY'!F49)),"ok","X")</f>
        <v>ok</v>
      </c>
      <c r="G49" s="211" t="str">
        <f>IF(OR('1-CAPACITY'!G49=".",ISNUMBER('1-CAPACITY'!G49)),"ok","X")</f>
        <v>ok</v>
      </c>
      <c r="H49" s="211" t="str">
        <f>IF(OR('1-CAPACITY'!H49=".",ISNUMBER('1-CAPACITY'!H49)),"ok","X")</f>
        <v>ok</v>
      </c>
    </row>
    <row r="50" spans="1:8" ht="5.0999999999999996" customHeight="1" x14ac:dyDescent="0.15">
      <c r="A50" s="200"/>
      <c r="B50" s="204"/>
      <c r="C50" s="216"/>
      <c r="D50" s="216"/>
      <c r="E50" s="216"/>
      <c r="F50" s="216"/>
      <c r="G50" s="216"/>
      <c r="H50" s="216"/>
    </row>
    <row r="51" spans="1:8" ht="5.0999999999999996" customHeight="1" x14ac:dyDescent="0.15">
      <c r="A51" s="200"/>
      <c r="B51" s="204"/>
      <c r="C51" s="205"/>
      <c r="D51" s="205"/>
      <c r="E51" s="205"/>
      <c r="F51" s="205"/>
      <c r="G51" s="205"/>
      <c r="H51" s="205"/>
    </row>
    <row r="52" spans="1:8" ht="8.1" customHeight="1" x14ac:dyDescent="0.15">
      <c r="A52" s="217" t="s">
        <v>43</v>
      </c>
      <c r="B52" s="203"/>
      <c r="C52" s="218"/>
      <c r="D52" s="218"/>
      <c r="E52" s="218"/>
      <c r="F52" s="218"/>
      <c r="G52" s="218"/>
      <c r="H52" s="205"/>
    </row>
    <row r="53" spans="1:8" ht="8.1" customHeight="1" x14ac:dyDescent="0.15">
      <c r="A53" s="200" t="s">
        <v>49</v>
      </c>
      <c r="B53" s="219"/>
      <c r="C53" s="220"/>
      <c r="D53" s="220"/>
      <c r="E53" s="221">
        <f>C4</f>
        <v>2023</v>
      </c>
      <c r="F53" s="221">
        <f>E53+1</f>
        <v>2024</v>
      </c>
      <c r="G53" s="221">
        <f>F53+1</f>
        <v>2025</v>
      </c>
      <c r="H53" s="205"/>
    </row>
    <row r="54" spans="1:8" ht="8.1" customHeight="1" x14ac:dyDescent="0.15">
      <c r="A54" s="202" t="s">
        <v>43</v>
      </c>
      <c r="B54" s="203"/>
      <c r="C54" s="218"/>
      <c r="D54" s="218"/>
      <c r="E54" s="218" t="s">
        <v>43</v>
      </c>
      <c r="F54" s="218" t="s">
        <v>43</v>
      </c>
      <c r="G54" s="218" t="s">
        <v>43</v>
      </c>
      <c r="H54" s="205"/>
    </row>
    <row r="55" spans="1:8" ht="8.1" customHeight="1" x14ac:dyDescent="0.15">
      <c r="A55" s="200"/>
      <c r="B55" s="204"/>
      <c r="C55" s="205"/>
      <c r="D55" s="222" t="s">
        <v>127</v>
      </c>
      <c r="F55" s="222"/>
      <c r="G55" s="222"/>
      <c r="H55" s="205"/>
    </row>
    <row r="56" spans="1:8" ht="6" customHeight="1" x14ac:dyDescent="0.15">
      <c r="A56" s="202" t="s">
        <v>43</v>
      </c>
      <c r="B56" s="203"/>
      <c r="C56" s="218"/>
      <c r="D56" s="218"/>
      <c r="E56" s="218" t="s">
        <v>43</v>
      </c>
      <c r="F56" s="218" t="s">
        <v>43</v>
      </c>
      <c r="G56" s="218" t="s">
        <v>43</v>
      </c>
      <c r="H56" s="205"/>
    </row>
    <row r="57" spans="1:8" ht="8.4499999999999993" customHeight="1" x14ac:dyDescent="0.15">
      <c r="A57" s="208" t="s">
        <v>89</v>
      </c>
      <c r="B57" s="19"/>
      <c r="C57" s="19"/>
      <c r="D57" s="19"/>
      <c r="E57" s="209" t="str">
        <f>IF(OR('1-CAPACITY'!E57=".",ISNUMBER('1-CAPACITY'!E57)),IF((AND('1-CAPACITY'!E58=".",'1-CAPACITY'!E67=".")),"ok",IF(OR(AND(ISTEXT('1-CAPACITY'!E58),'1-CAPACITY'!E58&lt;&gt;"."),AND(ISTEXT('1-CAPACITY'!E67),'1-CAPACITY'!E67&lt;&gt;".")),"X",IF(('1-CAPACITY'!E57=SUM('1-CAPACITY'!E58,'1-CAPACITY'!E67)),"ok","X"))),"X")</f>
        <v>ok</v>
      </c>
      <c r="F57" s="209" t="str">
        <f>IF(OR('1-CAPACITY'!F57=".",ISNUMBER('1-CAPACITY'!F57)),IF((AND('1-CAPACITY'!F58=".",'1-CAPACITY'!F67=".")),"ok",IF(OR(AND(ISTEXT('1-CAPACITY'!F58),'1-CAPACITY'!F58&lt;&gt;"."),AND(ISTEXT('1-CAPACITY'!F67),'1-CAPACITY'!F67&lt;&gt;".")),"X",IF(('1-CAPACITY'!F57=SUM('1-CAPACITY'!F58,'1-CAPACITY'!F67)),"ok","X"))),"X")</f>
        <v>ok</v>
      </c>
      <c r="G57" s="209" t="str">
        <f>IF(OR('1-CAPACITY'!G57=".",ISNUMBER('1-CAPACITY'!G57)),IF((AND('1-CAPACITY'!G58=".",'1-CAPACITY'!G67=".")),"ok",IF(OR(AND(ISTEXT('1-CAPACITY'!G58),'1-CAPACITY'!G58&lt;&gt;"."),AND(ISTEXT('1-CAPACITY'!G67),'1-CAPACITY'!G67&lt;&gt;".")),"X",IF(('1-CAPACITY'!G57=SUM('1-CAPACITY'!G58,'1-CAPACITY'!G67)),"ok","X"))),"X")</f>
        <v>ok</v>
      </c>
      <c r="H57" s="205"/>
    </row>
    <row r="58" spans="1:8" ht="8.4499999999999993" customHeight="1" x14ac:dyDescent="0.15">
      <c r="A58" s="210" t="s">
        <v>90</v>
      </c>
      <c r="B58" s="17"/>
      <c r="C58" s="17"/>
      <c r="D58" s="17"/>
      <c r="E58" s="211" t="str">
        <f>IF(OR('1-CAPACITY'!E58=".",ISNUMBER('1-CAPACITY'!E58)),IF((AND('1-CAPACITY'!E59=".",'1-CAPACITY'!E60=".")),"ok",IF(OR(AND(ISTEXT('1-CAPACITY'!E59),'1-CAPACITY'!E59&lt;&gt;"."),AND(ISTEXT('1-CAPACITY'!E60),'1-CAPACITY'!E60&lt;&gt;".")),"X",IF(('1-CAPACITY'!E58=SUM('1-CAPACITY'!E59,'1-CAPACITY'!E60)),"ok","X"))),"X")</f>
        <v>ok</v>
      </c>
      <c r="F58" s="211" t="str">
        <f>IF(OR('1-CAPACITY'!F58=".",ISNUMBER('1-CAPACITY'!F58)),IF((AND('1-CAPACITY'!F59=".",'1-CAPACITY'!F60=".")),"ok",IF(OR(AND(ISTEXT('1-CAPACITY'!F59),'1-CAPACITY'!F59&lt;&gt;"."),AND(ISTEXT('1-CAPACITY'!F60),'1-CAPACITY'!F60&lt;&gt;".")),"X",IF(('1-CAPACITY'!F58=SUM('1-CAPACITY'!F59,'1-CAPACITY'!F60)),"ok","X"))),"X")</f>
        <v>ok</v>
      </c>
      <c r="G58" s="211" t="str">
        <f>IF(OR('1-CAPACITY'!G58=".",ISNUMBER('1-CAPACITY'!G58)),IF((AND('1-CAPACITY'!G59=".",'1-CAPACITY'!G60=".")),"ok",IF(OR(AND(ISTEXT('1-CAPACITY'!G59),'1-CAPACITY'!G59&lt;&gt;"."),AND(ISTEXT('1-CAPACITY'!G60),'1-CAPACITY'!G60&lt;&gt;".")),"X",IF(('1-CAPACITY'!G58=SUM('1-CAPACITY'!G59,'1-CAPACITY'!G60)),"ok","X"))),"X")</f>
        <v>ok</v>
      </c>
      <c r="H58" s="205"/>
    </row>
    <row r="59" spans="1:8" ht="8.4499999999999993" customHeight="1" x14ac:dyDescent="0.15">
      <c r="A59" s="208" t="s">
        <v>91</v>
      </c>
      <c r="B59" s="19"/>
      <c r="C59" s="19"/>
      <c r="D59" s="19"/>
      <c r="E59" s="209" t="str">
        <f>IF(OR('1-CAPACITY'!E59=".",ISNUMBER('1-CAPACITY'!E59)),"ok","X")</f>
        <v>ok</v>
      </c>
      <c r="F59" s="209" t="str">
        <f>IF(OR('1-CAPACITY'!F59=".",ISNUMBER('1-CAPACITY'!F59)),"ok","X")</f>
        <v>ok</v>
      </c>
      <c r="G59" s="209" t="str">
        <f>IF(OR('1-CAPACITY'!G59=".",ISNUMBER('1-CAPACITY'!G59)),"ok","X")</f>
        <v>ok</v>
      </c>
      <c r="H59" s="205"/>
    </row>
    <row r="60" spans="1:8" ht="8.4499999999999993" customHeight="1" x14ac:dyDescent="0.15">
      <c r="A60" s="210" t="s">
        <v>92</v>
      </c>
      <c r="B60" s="17"/>
      <c r="C60" s="17"/>
      <c r="D60" s="17"/>
      <c r="E60" s="211" t="str">
        <f>IF(OR('1-CAPACITY'!E60=".",ISNUMBER('1-CAPACITY'!E60)),IF((AND('1-CAPACITY'!E61=".",'1-CAPACITY'!E64=".")),"ok",IF(OR(AND(ISTEXT('1-CAPACITY'!E61),'1-CAPACITY'!E61&lt;&gt;"."),AND(ISTEXT('1-CAPACITY'!E64),'1-CAPACITY'!E64&lt;&gt;".")),"X",IF(('1-CAPACITY'!E60=SUM('1-CAPACITY'!E61,'1-CAPACITY'!E64)),"ok","X"))),"X")</f>
        <v>ok</v>
      </c>
      <c r="F60" s="211" t="str">
        <f>IF(OR('1-CAPACITY'!F60=".",ISNUMBER('1-CAPACITY'!F60)),IF((AND('1-CAPACITY'!F61=".",'1-CAPACITY'!F64=".")),"ok",IF(OR(AND(ISTEXT('1-CAPACITY'!F61),'1-CAPACITY'!F61&lt;&gt;"."),AND(ISTEXT('1-CAPACITY'!F64),'1-CAPACITY'!F64&lt;&gt;".")),"X",IF(('1-CAPACITY'!F60=SUM('1-CAPACITY'!F61,'1-CAPACITY'!F64)),"ok","X"))),"X")</f>
        <v>ok</v>
      </c>
      <c r="G60" s="211" t="str">
        <f>IF(OR('1-CAPACITY'!G60=".",ISNUMBER('1-CAPACITY'!G60)),IF((AND('1-CAPACITY'!G61=".",'1-CAPACITY'!G64=".")),"ok",IF(OR(AND(ISTEXT('1-CAPACITY'!G61),'1-CAPACITY'!G61&lt;&gt;"."),AND(ISTEXT('1-CAPACITY'!G64),'1-CAPACITY'!G64&lt;&gt;".")),"X",IF(('1-CAPACITY'!G60=SUM('1-CAPACITY'!G61,'1-CAPACITY'!G64)),"ok","X"))),"X")</f>
        <v>ok</v>
      </c>
      <c r="H60" s="205"/>
    </row>
    <row r="61" spans="1:8" ht="8.4499999999999993" customHeight="1" x14ac:dyDescent="0.15">
      <c r="A61" s="208" t="s">
        <v>93</v>
      </c>
      <c r="B61" s="19"/>
      <c r="C61" s="19"/>
      <c r="D61" s="19"/>
      <c r="E61" s="209" t="str">
        <f>IF(OR('1-CAPACITY'!E61=".",ISNUMBER('1-CAPACITY'!E61)),IF((AND('1-CAPACITY'!E62=".",'1-CAPACITY'!E63=".")),"ok",IF(OR(AND(ISTEXT('1-CAPACITY'!E62),'1-CAPACITY'!E62&lt;&gt;"."),AND(ISTEXT('1-CAPACITY'!E63),'1-CAPACITY'!E63&lt;&gt;".")),"X",IF(('1-CAPACITY'!E61=SUM('1-CAPACITY'!E62,'1-CAPACITY'!E63)),"ok","X"))),"X")</f>
        <v>ok</v>
      </c>
      <c r="F61" s="209" t="str">
        <f>IF(OR('1-CAPACITY'!F61=".",ISNUMBER('1-CAPACITY'!F61)),IF((AND('1-CAPACITY'!F62=".",'1-CAPACITY'!F63=".")),"ok",IF(OR(AND(ISTEXT('1-CAPACITY'!F62),'1-CAPACITY'!F62&lt;&gt;"."),AND(ISTEXT('1-CAPACITY'!F63),'1-CAPACITY'!F63&lt;&gt;".")),"X",IF(('1-CAPACITY'!F61=SUM('1-CAPACITY'!F62,'1-CAPACITY'!F63)),"ok","X"))),"X")</f>
        <v>ok</v>
      </c>
      <c r="G61" s="209" t="str">
        <f>IF(OR('1-CAPACITY'!G61=".",ISNUMBER('1-CAPACITY'!G61)),IF((AND('1-CAPACITY'!G62=".",'1-CAPACITY'!G63=".")),"ok",IF(OR(AND(ISTEXT('1-CAPACITY'!G62),'1-CAPACITY'!G62&lt;&gt;"."),AND(ISTEXT('1-CAPACITY'!G63),'1-CAPACITY'!G63&lt;&gt;".")),"X",IF(('1-CAPACITY'!G61=SUM('1-CAPACITY'!G62,'1-CAPACITY'!G63)),"ok","X"))),"X")</f>
        <v>ok</v>
      </c>
      <c r="H61" s="205"/>
    </row>
    <row r="62" spans="1:8" ht="8.4499999999999993" customHeight="1" x14ac:dyDescent="0.15">
      <c r="A62" s="210" t="s">
        <v>94</v>
      </c>
      <c r="B62" s="17"/>
      <c r="C62" s="17"/>
      <c r="D62" s="17"/>
      <c r="E62" s="211" t="str">
        <f>IF(OR('1-CAPACITY'!E62=".",ISNUMBER('1-CAPACITY'!E62)),"ok","X")</f>
        <v>ok</v>
      </c>
      <c r="F62" s="211" t="str">
        <f>IF(OR('1-CAPACITY'!F62=".",ISNUMBER('1-CAPACITY'!F62)),"ok","X")</f>
        <v>ok</v>
      </c>
      <c r="G62" s="211" t="str">
        <f>IF(OR('1-CAPACITY'!G62=".",ISNUMBER('1-CAPACITY'!G62)),"ok","X")</f>
        <v>ok</v>
      </c>
      <c r="H62" s="205"/>
    </row>
    <row r="63" spans="1:8" ht="8.4499999999999993" customHeight="1" x14ac:dyDescent="0.15">
      <c r="A63" s="208" t="s">
        <v>95</v>
      </c>
      <c r="B63" s="19"/>
      <c r="C63" s="19"/>
      <c r="D63" s="19"/>
      <c r="E63" s="209" t="str">
        <f>IF(OR('1-CAPACITY'!E63=".",ISNUMBER('1-CAPACITY'!E63)),"ok","X")</f>
        <v>ok</v>
      </c>
      <c r="F63" s="209" t="str">
        <f>IF(OR('1-CAPACITY'!F63=".",ISNUMBER('1-CAPACITY'!F63)),"ok","X")</f>
        <v>ok</v>
      </c>
      <c r="G63" s="209" t="str">
        <f>IF(OR('1-CAPACITY'!G63=".",ISNUMBER('1-CAPACITY'!G63)),"ok","X")</f>
        <v>ok</v>
      </c>
      <c r="H63" s="205"/>
    </row>
    <row r="64" spans="1:8" ht="8.4499999999999993" customHeight="1" x14ac:dyDescent="0.15">
      <c r="A64" s="210" t="s">
        <v>96</v>
      </c>
      <c r="B64" s="17"/>
      <c r="C64" s="17"/>
      <c r="D64" s="17"/>
      <c r="E64" s="211" t="str">
        <f>IF(OR('1-CAPACITY'!E64=".",ISNUMBER('1-CAPACITY'!E64)),"ok","X")</f>
        <v>ok</v>
      </c>
      <c r="F64" s="211" t="str">
        <f>IF(OR('1-CAPACITY'!F64=".",ISNUMBER('1-CAPACITY'!F64)),"ok","X")</f>
        <v>ok</v>
      </c>
      <c r="G64" s="211" t="str">
        <f>IF(OR('1-CAPACITY'!G64=".",ISNUMBER('1-CAPACITY'!G64)),"ok","X")</f>
        <v>ok</v>
      </c>
      <c r="H64" s="205"/>
    </row>
    <row r="65" spans="1:8" ht="8.4499999999999993" customHeight="1" x14ac:dyDescent="0.15">
      <c r="A65" s="208" t="s">
        <v>97</v>
      </c>
      <c r="B65" s="19"/>
      <c r="C65" s="19"/>
      <c r="D65" s="19"/>
      <c r="E65" s="209" t="str">
        <f>IF(OR('1-CAPACITY'!E65=".",ISNUMBER('1-CAPACITY'!E65)),"ok","X")</f>
        <v>ok</v>
      </c>
      <c r="F65" s="209" t="str">
        <f>IF(OR('1-CAPACITY'!F65=".",ISNUMBER('1-CAPACITY'!F65)),"ok","X")</f>
        <v>ok</v>
      </c>
      <c r="G65" s="209" t="str">
        <f>IF(OR('1-CAPACITY'!G65=".",ISNUMBER('1-CAPACITY'!G65)),"ok","X")</f>
        <v>ok</v>
      </c>
      <c r="H65" s="205"/>
    </row>
    <row r="66" spans="1:8" ht="8.4499999999999993" customHeight="1" x14ac:dyDescent="0.15">
      <c r="A66" s="210" t="s">
        <v>98</v>
      </c>
      <c r="B66" s="17"/>
      <c r="C66" s="17"/>
      <c r="D66" s="17"/>
      <c r="E66" s="211" t="str">
        <f>IF(OR('1-CAPACITY'!E66=".",ISNUMBER('1-CAPACITY'!E66)),"ok","X")</f>
        <v>ok</v>
      </c>
      <c r="F66" s="211" t="str">
        <f>IF(OR('1-CAPACITY'!F66=".",ISNUMBER('1-CAPACITY'!F66)),"ok","X")</f>
        <v>ok</v>
      </c>
      <c r="G66" s="211" t="str">
        <f>IF(OR('1-CAPACITY'!G66=".",ISNUMBER('1-CAPACITY'!G66)),"ok","X")</f>
        <v>ok</v>
      </c>
      <c r="H66" s="205"/>
    </row>
    <row r="67" spans="1:8" ht="8.4499999999999993" customHeight="1" x14ac:dyDescent="0.15">
      <c r="A67" s="208" t="s">
        <v>99</v>
      </c>
      <c r="B67" s="19"/>
      <c r="C67" s="19"/>
      <c r="D67" s="19"/>
      <c r="E67" s="209" t="str">
        <f>IF(OR('1-CAPACITY'!E67=".",ISNUMBER('1-CAPACITY'!E67)),IF((AND('1-CAPACITY'!E68=".",'1-CAPACITY'!E69=".",'1-CAPACITY'!E89=".")),"ok",IF(OR(AND(ISTEXT('1-CAPACITY'!E68),'1-CAPACITY'!E68&lt;&gt;"."),AND(ISTEXT('1-CAPACITY'!E69),'1-CAPACITY'!E69&lt;&gt;"."),AND(ISTEXT('1-CAPACITY'!E89),'1-CAPACITY'!E89&lt;&gt;".")),"X",IF(('1-CAPACITY'!E67=SUM('1-CAPACITY'!E68,'1-CAPACITY'!E69,'1-CAPACITY'!E89)),"ok","X"))),"X")</f>
        <v>ok</v>
      </c>
      <c r="F67" s="209" t="str">
        <f>IF(OR('1-CAPACITY'!F67=".",ISNUMBER('1-CAPACITY'!F67)),IF((AND('1-CAPACITY'!F68=".",'1-CAPACITY'!F69=".",'1-CAPACITY'!F89=".")),"ok",IF(OR(AND(ISTEXT('1-CAPACITY'!F68),'1-CAPACITY'!F68&lt;&gt;"."),AND(ISTEXT('1-CAPACITY'!F69),'1-CAPACITY'!F69&lt;&gt;"."),AND(ISTEXT('1-CAPACITY'!F89),'1-CAPACITY'!F89&lt;&gt;".")),"X",IF(('1-CAPACITY'!F67=SUM('1-CAPACITY'!F68,'1-CAPACITY'!F69,'1-CAPACITY'!F89)),"ok","X"))),"X")</f>
        <v>ok</v>
      </c>
      <c r="G67" s="209" t="str">
        <f>IF(OR('1-CAPACITY'!G67=".",ISNUMBER('1-CAPACITY'!G67)),IF((AND('1-CAPACITY'!G68=".",'1-CAPACITY'!G69=".",'1-CAPACITY'!G89=".")),"ok",IF(OR(AND(ISTEXT('1-CAPACITY'!G68),'1-CAPACITY'!G68&lt;&gt;"."),AND(ISTEXT('1-CAPACITY'!G69),'1-CAPACITY'!G69&lt;&gt;"."),AND(ISTEXT('1-CAPACITY'!G89),'1-CAPACITY'!G89&lt;&gt;".")),"X",IF(('1-CAPACITY'!G67=SUM('1-CAPACITY'!G68,'1-CAPACITY'!G69,'1-CAPACITY'!G89)),"ok","X"))),"X")</f>
        <v>ok</v>
      </c>
      <c r="H67" s="205"/>
    </row>
    <row r="68" spans="1:8" ht="8.4499999999999993" customHeight="1" x14ac:dyDescent="0.15">
      <c r="A68" s="210" t="s">
        <v>100</v>
      </c>
      <c r="B68" s="17"/>
      <c r="C68" s="17"/>
      <c r="D68" s="17"/>
      <c r="E68" s="211" t="str">
        <f>IF(OR('1-CAPACITY'!E68=".",ISNUMBER('1-CAPACITY'!E68)),"ok","X")</f>
        <v>ok</v>
      </c>
      <c r="F68" s="211" t="str">
        <f>IF(OR('1-CAPACITY'!F68=".",ISNUMBER('1-CAPACITY'!F68)),"ok","X")</f>
        <v>ok</v>
      </c>
      <c r="G68" s="211" t="str">
        <f>IF(OR('1-CAPACITY'!G68=".",ISNUMBER('1-CAPACITY'!G68)),"ok","X")</f>
        <v>ok</v>
      </c>
      <c r="H68" s="205"/>
    </row>
    <row r="69" spans="1:8" ht="8.4499999999999993" customHeight="1" x14ac:dyDescent="0.15">
      <c r="A69" s="208" t="s">
        <v>101</v>
      </c>
      <c r="B69" s="19"/>
      <c r="C69" s="19"/>
      <c r="D69" s="19"/>
      <c r="E69" s="209" t="str">
        <f>IF(OR('1-CAPACITY'!E69=".",ISNUMBER('1-CAPACITY'!E69)),IF((AND('1-CAPACITY'!E70=".",'1-CAPACITY'!E75=".",'1-CAPACITY'!E78=".",'1-CAPACITY'!E81=".",'1-CAPACITY'!E86=".")),"ok",IF(OR(AND(ISTEXT('1-CAPACITY'!E70),'1-CAPACITY'!E70&lt;&gt;"."),AND(ISTEXT('1-CAPACITY'!E75),'1-CAPACITY'!E75&lt;&gt;"."),AND(ISTEXT('1-CAPACITY'!E78),'1-CAPACITY'!E78&lt;&gt;"."),AND(ISTEXT('1-CAPACITY'!E81),'1-CAPACITY'!E81&lt;&gt;"."),AND(ISTEXT('1-CAPACITY'!E86),'1-CAPACITY'!E86&lt;&gt;".")),"X",IF(('1-CAPACITY'!E69=SUM('1-CAPACITY'!E70,'1-CAPACITY'!E75,'1-CAPACITY'!E78,'1-CAPACITY'!E81,'1-CAPACITY'!E86)),"ok","X"))),"X")</f>
        <v>ok</v>
      </c>
      <c r="F69" s="209" t="str">
        <f>IF(OR('1-CAPACITY'!F69=".",ISNUMBER('1-CAPACITY'!F69)),IF((AND('1-CAPACITY'!F70=".",'1-CAPACITY'!F75=".",'1-CAPACITY'!F78=".",'1-CAPACITY'!F81=".",'1-CAPACITY'!F86=".")),"ok",IF(OR(AND(ISTEXT('1-CAPACITY'!F70),'1-CAPACITY'!F70&lt;&gt;"."),AND(ISTEXT('1-CAPACITY'!F75),'1-CAPACITY'!F75&lt;&gt;"."),AND(ISTEXT('1-CAPACITY'!F78),'1-CAPACITY'!F78&lt;&gt;"."),AND(ISTEXT('1-CAPACITY'!F81),'1-CAPACITY'!F81&lt;&gt;"."),AND(ISTEXT('1-CAPACITY'!F86),'1-CAPACITY'!F86&lt;&gt;".")),"X",IF(('1-CAPACITY'!F69=SUM('1-CAPACITY'!F70,'1-CAPACITY'!F75,'1-CAPACITY'!F78,'1-CAPACITY'!F81,'1-CAPACITY'!F86)),"ok","X"))),"X")</f>
        <v>ok</v>
      </c>
      <c r="G69" s="209" t="str">
        <f>IF(OR('1-CAPACITY'!G69=".",ISNUMBER('1-CAPACITY'!G69)),IF((AND('1-CAPACITY'!G70=".",'1-CAPACITY'!G75=".",'1-CAPACITY'!G78=".",'1-CAPACITY'!G81=".",'1-CAPACITY'!G86=".")),"ok",IF(OR(AND(ISTEXT('1-CAPACITY'!G70),'1-CAPACITY'!G70&lt;&gt;"."),AND(ISTEXT('1-CAPACITY'!G75),'1-CAPACITY'!G75&lt;&gt;"."),AND(ISTEXT('1-CAPACITY'!G78),'1-CAPACITY'!G78&lt;&gt;"."),AND(ISTEXT('1-CAPACITY'!G81),'1-CAPACITY'!G81&lt;&gt;"."),AND(ISTEXT('1-CAPACITY'!G86),'1-CAPACITY'!G86&lt;&gt;".")),"X",IF(('1-CAPACITY'!G69=SUM('1-CAPACITY'!G70,'1-CAPACITY'!G75,'1-CAPACITY'!G78,'1-CAPACITY'!G81,'1-CAPACITY'!G86)),"ok","X"))),"X")</f>
        <v>ok</v>
      </c>
      <c r="H69" s="205"/>
    </row>
    <row r="70" spans="1:8" ht="8.4499999999999993" customHeight="1" x14ac:dyDescent="0.15">
      <c r="A70" s="210" t="s">
        <v>102</v>
      </c>
      <c r="B70" s="17"/>
      <c r="C70" s="17"/>
      <c r="D70" s="17"/>
      <c r="E70" s="211" t="str">
        <f>IF(OR('1-CAPACITY'!E70=".",ISNUMBER('1-CAPACITY'!E70)),IF((AND('1-CAPACITY'!E71=".",'1-CAPACITY'!E74=".")),"ok",IF(OR(AND(ISTEXT('1-CAPACITY'!E71),'1-CAPACITY'!E71&lt;&gt;"."),AND(ISTEXT('1-CAPACITY'!E74),'1-CAPACITY'!E74&lt;&gt;".")),"X",IF(('1-CAPACITY'!E70=SUM('1-CAPACITY'!E71,'1-CAPACITY'!E74)),"ok","X"))),"X")</f>
        <v>ok</v>
      </c>
      <c r="F70" s="211" t="str">
        <f>IF(OR('1-CAPACITY'!F70=".",ISNUMBER('1-CAPACITY'!F70)),IF((AND('1-CAPACITY'!F71=".",'1-CAPACITY'!F74=".")),"ok",IF(OR(AND(ISTEXT('1-CAPACITY'!F71),'1-CAPACITY'!F71&lt;&gt;"."),AND(ISTEXT('1-CAPACITY'!F74),'1-CAPACITY'!F74&lt;&gt;".")),"X",IF(('1-CAPACITY'!F70=SUM('1-CAPACITY'!F71,'1-CAPACITY'!F74)),"ok","X"))),"X")</f>
        <v>ok</v>
      </c>
      <c r="G70" s="211" t="str">
        <f>IF(OR('1-CAPACITY'!G70=".",ISNUMBER('1-CAPACITY'!G70)),IF((AND('1-CAPACITY'!G71=".",'1-CAPACITY'!G74=".")),"ok",IF(OR(AND(ISTEXT('1-CAPACITY'!G71),'1-CAPACITY'!G71&lt;&gt;"."),AND(ISTEXT('1-CAPACITY'!G74),'1-CAPACITY'!G74&lt;&gt;".")),"X",IF(('1-CAPACITY'!G70=SUM('1-CAPACITY'!G71,'1-CAPACITY'!G74)),"ok","X"))),"X")</f>
        <v>ok</v>
      </c>
      <c r="H70" s="205"/>
    </row>
    <row r="71" spans="1:8" ht="8.4499999999999993" customHeight="1" x14ac:dyDescent="0.15">
      <c r="A71" s="208" t="s">
        <v>103</v>
      </c>
      <c r="B71" s="19"/>
      <c r="C71" s="19"/>
      <c r="D71" s="19"/>
      <c r="E71" s="209" t="str">
        <f>IF(OR('1-CAPACITY'!E71=".",ISNUMBER('1-CAPACITY'!E71)),IF((AND('1-CAPACITY'!E72=".",'1-CAPACITY'!E73=".")),"ok",IF(OR(AND(ISTEXT('1-CAPACITY'!E72),'1-CAPACITY'!E72&lt;&gt;"."),AND(ISTEXT('1-CAPACITY'!E73),'1-CAPACITY'!E73&lt;&gt;".")),"X",IF(('1-CAPACITY'!E71=SUM('1-CAPACITY'!E72,'1-CAPACITY'!E73)),"ok","X"))),"X")</f>
        <v>ok</v>
      </c>
      <c r="F71" s="209" t="str">
        <f>IF(OR('1-CAPACITY'!F71=".",ISNUMBER('1-CAPACITY'!F71)),IF((AND('1-CAPACITY'!F72=".",'1-CAPACITY'!F73=".")),"ok",IF(OR(AND(ISTEXT('1-CAPACITY'!F72),'1-CAPACITY'!F72&lt;&gt;"."),AND(ISTEXT('1-CAPACITY'!F73),'1-CAPACITY'!F73&lt;&gt;".")),"X",IF(('1-CAPACITY'!F71=SUM('1-CAPACITY'!F72,'1-CAPACITY'!F73)),"ok","X"))),"X")</f>
        <v>ok</v>
      </c>
      <c r="G71" s="209" t="str">
        <f>IF(OR('1-CAPACITY'!G71=".",ISNUMBER('1-CAPACITY'!G71)),IF((AND('1-CAPACITY'!G72=".",'1-CAPACITY'!G73=".")),"ok",IF(OR(AND(ISTEXT('1-CAPACITY'!G72),'1-CAPACITY'!G72&lt;&gt;"."),AND(ISTEXT('1-CAPACITY'!G73),'1-CAPACITY'!G73&lt;&gt;".")),"X",IF(('1-CAPACITY'!G71=SUM('1-CAPACITY'!G72,'1-CAPACITY'!G73)),"ok","X"))),"X")</f>
        <v>ok</v>
      </c>
      <c r="H71" s="205"/>
    </row>
    <row r="72" spans="1:8" ht="8.4499999999999993" customHeight="1" x14ac:dyDescent="0.15">
      <c r="A72" s="210" t="s">
        <v>104</v>
      </c>
      <c r="B72" s="17"/>
      <c r="C72" s="17"/>
      <c r="D72" s="17"/>
      <c r="E72" s="211" t="str">
        <f>IF(OR('1-CAPACITY'!E72=".",ISNUMBER('1-CAPACITY'!E72)),"ok","X")</f>
        <v>ok</v>
      </c>
      <c r="F72" s="211" t="str">
        <f>IF(OR('1-CAPACITY'!F72=".",ISNUMBER('1-CAPACITY'!F72)),"ok","X")</f>
        <v>ok</v>
      </c>
      <c r="G72" s="211" t="str">
        <f>IF(OR('1-CAPACITY'!G72=".",ISNUMBER('1-CAPACITY'!G72)),"ok","X")</f>
        <v>ok</v>
      </c>
      <c r="H72" s="205"/>
    </row>
    <row r="73" spans="1:8" ht="8.4499999999999993" customHeight="1" x14ac:dyDescent="0.15">
      <c r="A73" s="208" t="s">
        <v>105</v>
      </c>
      <c r="B73" s="19"/>
      <c r="C73" s="19"/>
      <c r="D73" s="19"/>
      <c r="E73" s="209" t="str">
        <f>IF(OR('1-CAPACITY'!E73=".",ISNUMBER('1-CAPACITY'!E73)),"ok","X")</f>
        <v>ok</v>
      </c>
      <c r="F73" s="209" t="str">
        <f>IF(OR('1-CAPACITY'!F73=".",ISNUMBER('1-CAPACITY'!F73)),"ok","X")</f>
        <v>ok</v>
      </c>
      <c r="G73" s="209" t="str">
        <f>IF(OR('1-CAPACITY'!G73=".",ISNUMBER('1-CAPACITY'!G73)),"ok","X")</f>
        <v>ok</v>
      </c>
      <c r="H73" s="205"/>
    </row>
    <row r="74" spans="1:8" ht="8.4499999999999993" customHeight="1" x14ac:dyDescent="0.15">
      <c r="A74" s="210" t="s">
        <v>106</v>
      </c>
      <c r="B74" s="17"/>
      <c r="C74" s="17"/>
      <c r="D74" s="17"/>
      <c r="E74" s="211" t="str">
        <f>IF(OR('1-CAPACITY'!E74=".",ISNUMBER('1-CAPACITY'!E74)),"ok","X")</f>
        <v>ok</v>
      </c>
      <c r="F74" s="211" t="str">
        <f>IF(OR('1-CAPACITY'!F74=".",ISNUMBER('1-CAPACITY'!F74)),"ok","X")</f>
        <v>ok</v>
      </c>
      <c r="G74" s="211" t="str">
        <f>IF(OR('1-CAPACITY'!G74=".",ISNUMBER('1-CAPACITY'!G74)),"ok","X")</f>
        <v>ok</v>
      </c>
      <c r="H74" s="205"/>
    </row>
    <row r="75" spans="1:8" ht="8.4499999999999993" customHeight="1" x14ac:dyDescent="0.15">
      <c r="A75" s="208" t="s">
        <v>107</v>
      </c>
      <c r="B75" s="19"/>
      <c r="C75" s="19"/>
      <c r="D75" s="19"/>
      <c r="E75" s="209" t="str">
        <f>IF(OR('1-CAPACITY'!E75=".",ISNUMBER('1-CAPACITY'!E75)),IF((AND('1-CAPACITY'!E76=".",'1-CAPACITY'!E77=".")),"ok",IF(OR(AND(ISTEXT('1-CAPACITY'!E76),'1-CAPACITY'!E76&lt;&gt;"."),AND(ISTEXT('1-CAPACITY'!E77),'1-CAPACITY'!E77&lt;&gt;".")),"X",IF(('1-CAPACITY'!E75=SUM('1-CAPACITY'!E76,'1-CAPACITY'!E77)),"ok","X"))),"X")</f>
        <v>ok</v>
      </c>
      <c r="F75" s="209" t="str">
        <f>IF(OR('1-CAPACITY'!F75=".",ISNUMBER('1-CAPACITY'!F75)),IF((AND('1-CAPACITY'!F76=".",'1-CAPACITY'!F77=".")),"ok",IF(OR(AND(ISTEXT('1-CAPACITY'!F76),'1-CAPACITY'!F76&lt;&gt;"."),AND(ISTEXT('1-CAPACITY'!F77),'1-CAPACITY'!F77&lt;&gt;".")),"X",IF(('1-CAPACITY'!F75=SUM('1-CAPACITY'!F76,'1-CAPACITY'!F77)),"ok","X"))),"X")</f>
        <v>ok</v>
      </c>
      <c r="G75" s="209" t="str">
        <f>IF(OR('1-CAPACITY'!G75=".",ISNUMBER('1-CAPACITY'!G75)),IF((AND('1-CAPACITY'!G76=".",'1-CAPACITY'!G77=".")),"ok",IF(OR(AND(ISTEXT('1-CAPACITY'!G76),'1-CAPACITY'!G76&lt;&gt;"."),AND(ISTEXT('1-CAPACITY'!G77),'1-CAPACITY'!G77&lt;&gt;".")),"X",IF(('1-CAPACITY'!G75=SUM('1-CAPACITY'!G76,'1-CAPACITY'!G77)),"ok","X"))),"X")</f>
        <v>ok</v>
      </c>
      <c r="H75" s="205"/>
    </row>
    <row r="76" spans="1:8" ht="8.4499999999999993" customHeight="1" x14ac:dyDescent="0.15">
      <c r="A76" s="210" t="s">
        <v>108</v>
      </c>
      <c r="B76" s="17"/>
      <c r="C76" s="17"/>
      <c r="D76" s="17"/>
      <c r="E76" s="211" t="str">
        <f>IF(OR('1-CAPACITY'!E76=".",ISNUMBER('1-CAPACITY'!E76)),"ok","X")</f>
        <v>ok</v>
      </c>
      <c r="F76" s="211" t="str">
        <f>IF(OR('1-CAPACITY'!F76=".",ISNUMBER('1-CAPACITY'!F76)),"ok","X")</f>
        <v>ok</v>
      </c>
      <c r="G76" s="211" t="str">
        <f>IF(OR('1-CAPACITY'!G76=".",ISNUMBER('1-CAPACITY'!G76)),"ok","X")</f>
        <v>ok</v>
      </c>
      <c r="H76" s="205"/>
    </row>
    <row r="77" spans="1:8" ht="8.4499999999999993" customHeight="1" x14ac:dyDescent="0.15">
      <c r="A77" s="208" t="s">
        <v>109</v>
      </c>
      <c r="B77" s="19"/>
      <c r="C77" s="19"/>
      <c r="D77" s="19"/>
      <c r="E77" s="209" t="str">
        <f>IF(OR('1-CAPACITY'!E77=".",ISNUMBER('1-CAPACITY'!E77)),"ok","X")</f>
        <v>ok</v>
      </c>
      <c r="F77" s="209" t="str">
        <f>IF(OR('1-CAPACITY'!F77=".",ISNUMBER('1-CAPACITY'!F77)),"ok","X")</f>
        <v>ok</v>
      </c>
      <c r="G77" s="209" t="str">
        <f>IF(OR('1-CAPACITY'!G77=".",ISNUMBER('1-CAPACITY'!G77)),"ok","X")</f>
        <v>ok</v>
      </c>
      <c r="H77" s="205"/>
    </row>
    <row r="78" spans="1:8" ht="8.4499999999999993" customHeight="1" x14ac:dyDescent="0.15">
      <c r="A78" s="210" t="s">
        <v>110</v>
      </c>
      <c r="B78" s="17"/>
      <c r="C78" s="17"/>
      <c r="D78" s="17"/>
      <c r="E78" s="211" t="str">
        <f>IF(OR('1-CAPACITY'!E78=".",ISNUMBER('1-CAPACITY'!E78)),IF((AND('1-CAPACITY'!E79=".",'1-CAPACITY'!E80=".")),"ok",IF(OR(AND(ISTEXT('1-CAPACITY'!E79),'1-CAPACITY'!E79&lt;&gt;"."),AND(ISTEXT('1-CAPACITY'!E80),'1-CAPACITY'!E80&lt;&gt;".")),"X",IF(('1-CAPACITY'!E78=SUM('1-CAPACITY'!E79,'1-CAPACITY'!E80)),"ok","X"))),"X")</f>
        <v>ok</v>
      </c>
      <c r="F78" s="211" t="str">
        <f>IF(OR('1-CAPACITY'!F78=".",ISNUMBER('1-CAPACITY'!F78)),IF((AND('1-CAPACITY'!F79=".",'1-CAPACITY'!F80=".")),"ok",IF(OR(AND(ISTEXT('1-CAPACITY'!F79),'1-CAPACITY'!F79&lt;&gt;"."),AND(ISTEXT('1-CAPACITY'!F80),'1-CAPACITY'!F80&lt;&gt;".")),"X",IF(('1-CAPACITY'!F78=SUM('1-CAPACITY'!F79,'1-CAPACITY'!F80)),"ok","X"))),"X")</f>
        <v>ok</v>
      </c>
      <c r="G78" s="211" t="str">
        <f>IF(OR('1-CAPACITY'!G78=".",ISNUMBER('1-CAPACITY'!G78)),IF((AND('1-CAPACITY'!G79=".",'1-CAPACITY'!G80=".")),"ok",IF(OR(AND(ISTEXT('1-CAPACITY'!G79),'1-CAPACITY'!G79&lt;&gt;"."),AND(ISTEXT('1-CAPACITY'!G80),'1-CAPACITY'!G80&lt;&gt;".")),"X",IF(('1-CAPACITY'!G78=SUM('1-CAPACITY'!G79,'1-CAPACITY'!G80)),"ok","X"))),"X")</f>
        <v>ok</v>
      </c>
      <c r="H78" s="205"/>
    </row>
    <row r="79" spans="1:8" ht="8.4499999999999993" customHeight="1" x14ac:dyDescent="0.15">
      <c r="A79" s="208" t="s">
        <v>111</v>
      </c>
      <c r="B79" s="19"/>
      <c r="C79" s="19"/>
      <c r="D79" s="19"/>
      <c r="E79" s="209" t="str">
        <f>IF(OR('1-CAPACITY'!E79=".",ISNUMBER('1-CAPACITY'!E79)),"ok","X")</f>
        <v>ok</v>
      </c>
      <c r="F79" s="209" t="str">
        <f>IF(OR('1-CAPACITY'!F79=".",ISNUMBER('1-CAPACITY'!F79)),"ok","X")</f>
        <v>ok</v>
      </c>
      <c r="G79" s="209" t="str">
        <f>IF(OR('1-CAPACITY'!G79=".",ISNUMBER('1-CAPACITY'!G79)),"ok","X")</f>
        <v>ok</v>
      </c>
      <c r="H79" s="205"/>
    </row>
    <row r="80" spans="1:8" ht="8.4499999999999993" customHeight="1" x14ac:dyDescent="0.15">
      <c r="A80" s="210" t="s">
        <v>112</v>
      </c>
      <c r="B80" s="17"/>
      <c r="C80" s="17"/>
      <c r="D80" s="17"/>
      <c r="E80" s="211" t="str">
        <f>IF(OR('1-CAPACITY'!E80=".",ISNUMBER('1-CAPACITY'!E80)),"ok","X")</f>
        <v>ok</v>
      </c>
      <c r="F80" s="211" t="str">
        <f>IF(OR('1-CAPACITY'!F80=".",ISNUMBER('1-CAPACITY'!F80)),"ok","X")</f>
        <v>ok</v>
      </c>
      <c r="G80" s="211" t="str">
        <f>IF(OR('1-CAPACITY'!G80=".",ISNUMBER('1-CAPACITY'!G80)),"ok","X")</f>
        <v>ok</v>
      </c>
      <c r="H80" s="205"/>
    </row>
    <row r="81" spans="1:8" ht="8.4499999999999993" customHeight="1" x14ac:dyDescent="0.15">
      <c r="A81" s="208" t="s">
        <v>113</v>
      </c>
      <c r="B81" s="19"/>
      <c r="C81" s="19"/>
      <c r="D81" s="19"/>
      <c r="E81" s="209" t="str">
        <f>IF(OR('1-CAPACITY'!E81=".",ISNUMBER('1-CAPACITY'!E81)),IF((AND('1-CAPACITY'!E82=".",'1-CAPACITY'!E85=".")),"ok",IF(OR(AND(ISTEXT('1-CAPACITY'!E82),'1-CAPACITY'!E82&lt;&gt;"."),AND(ISTEXT('1-CAPACITY'!E85),'1-CAPACITY'!E85&lt;&gt;".")),"X",IF(('1-CAPACITY'!E81=SUM('1-CAPACITY'!E82,'1-CAPACITY'!E85)),"ok","X"))),"X")</f>
        <v>ok</v>
      </c>
      <c r="F81" s="209" t="str">
        <f>IF(OR('1-CAPACITY'!F81=".",ISNUMBER('1-CAPACITY'!F81)),IF((AND('1-CAPACITY'!F82=".",'1-CAPACITY'!F85=".")),"ok",IF(OR(AND(ISTEXT('1-CAPACITY'!F82),'1-CAPACITY'!F82&lt;&gt;"."),AND(ISTEXT('1-CAPACITY'!F85),'1-CAPACITY'!F85&lt;&gt;".")),"X",IF(('1-CAPACITY'!F81=SUM('1-CAPACITY'!F82,'1-CAPACITY'!F85)),"ok","X"))),"X")</f>
        <v>ok</v>
      </c>
      <c r="G81" s="209" t="str">
        <f>IF(OR('1-CAPACITY'!G81=".",ISNUMBER('1-CAPACITY'!G81)),IF((AND('1-CAPACITY'!G82=".",'1-CAPACITY'!G85=".")),"ok",IF(OR(AND(ISTEXT('1-CAPACITY'!G82),'1-CAPACITY'!G82&lt;&gt;"."),AND(ISTEXT('1-CAPACITY'!G85),'1-CAPACITY'!G85&lt;&gt;".")),"X",IF(('1-CAPACITY'!G81=SUM('1-CAPACITY'!G82,'1-CAPACITY'!G85)),"ok","X"))),"X")</f>
        <v>ok</v>
      </c>
      <c r="H81" s="205"/>
    </row>
    <row r="82" spans="1:8" ht="8.4499999999999993" customHeight="1" x14ac:dyDescent="0.15">
      <c r="A82" s="210" t="s">
        <v>114</v>
      </c>
      <c r="B82" s="17"/>
      <c r="C82" s="17"/>
      <c r="D82" s="17"/>
      <c r="E82" s="211" t="str">
        <f>IF(OR('1-CAPACITY'!E82=".",ISNUMBER('1-CAPACITY'!E82)),IF((AND('1-CAPACITY'!E83=".",'1-CAPACITY'!E84=".")),"ok",IF(OR(AND(ISTEXT('1-CAPACITY'!E83),'1-CAPACITY'!E83&lt;&gt;"."),AND(ISTEXT('1-CAPACITY'!E84),'1-CAPACITY'!E84&lt;&gt;".")),"X",IF(('1-CAPACITY'!E82=SUM('1-CAPACITY'!E83,'1-CAPACITY'!E84)),"ok","X"))),"X")</f>
        <v>ok</v>
      </c>
      <c r="F82" s="211" t="str">
        <f>IF(OR('1-CAPACITY'!F82=".",ISNUMBER('1-CAPACITY'!F82)),IF((AND('1-CAPACITY'!F83=".",'1-CAPACITY'!F84=".")),"ok",IF(OR(AND(ISTEXT('1-CAPACITY'!F83),'1-CAPACITY'!F83&lt;&gt;"."),AND(ISTEXT('1-CAPACITY'!F84),'1-CAPACITY'!F84&lt;&gt;".")),"X",IF(('1-CAPACITY'!F82=SUM('1-CAPACITY'!F83,'1-CAPACITY'!F84)),"ok","X"))),"X")</f>
        <v>ok</v>
      </c>
      <c r="G82" s="211" t="str">
        <f>IF(OR('1-CAPACITY'!G82=".",ISNUMBER('1-CAPACITY'!G82)),IF((AND('1-CAPACITY'!G83=".",'1-CAPACITY'!G84=".")),"ok",IF(OR(AND(ISTEXT('1-CAPACITY'!G83),'1-CAPACITY'!G83&lt;&gt;"."),AND(ISTEXT('1-CAPACITY'!G84),'1-CAPACITY'!G84&lt;&gt;".")),"X",IF(('1-CAPACITY'!G82=SUM('1-CAPACITY'!G83,'1-CAPACITY'!G84)),"ok","X"))),"X")</f>
        <v>ok</v>
      </c>
      <c r="H82" s="205"/>
    </row>
    <row r="83" spans="1:8" ht="8.4499999999999993" customHeight="1" x14ac:dyDescent="0.15">
      <c r="A83" s="208" t="s">
        <v>115</v>
      </c>
      <c r="B83" s="19"/>
      <c r="C83" s="19"/>
      <c r="D83" s="19"/>
      <c r="E83" s="209" t="str">
        <f>IF(OR('1-CAPACITY'!E83=".",ISNUMBER('1-CAPACITY'!E83)),"ok","X")</f>
        <v>ok</v>
      </c>
      <c r="F83" s="209" t="str">
        <f>IF(OR('1-CAPACITY'!F83=".",ISNUMBER('1-CAPACITY'!F83)),"ok","X")</f>
        <v>ok</v>
      </c>
      <c r="G83" s="209" t="str">
        <f>IF(OR('1-CAPACITY'!G83=".",ISNUMBER('1-CAPACITY'!G83)),"ok","X")</f>
        <v>ok</v>
      </c>
      <c r="H83" s="205"/>
    </row>
    <row r="84" spans="1:8" ht="8.4499999999999993" customHeight="1" x14ac:dyDescent="0.15">
      <c r="A84" s="210" t="s">
        <v>116</v>
      </c>
      <c r="B84" s="17"/>
      <c r="C84" s="17"/>
      <c r="D84" s="17"/>
      <c r="E84" s="211" t="str">
        <f>IF(OR('1-CAPACITY'!E84=".",ISNUMBER('1-CAPACITY'!E84)),"ok","X")</f>
        <v>ok</v>
      </c>
      <c r="F84" s="211" t="str">
        <f>IF(OR('1-CAPACITY'!F84=".",ISNUMBER('1-CAPACITY'!F84)),"ok","X")</f>
        <v>ok</v>
      </c>
      <c r="G84" s="211" t="str">
        <f>IF(OR('1-CAPACITY'!G84=".",ISNUMBER('1-CAPACITY'!G84)),"ok","X")</f>
        <v>ok</v>
      </c>
      <c r="H84" s="205"/>
    </row>
    <row r="85" spans="1:8" ht="8.4499999999999993" customHeight="1" x14ac:dyDescent="0.15">
      <c r="A85" s="208" t="s">
        <v>117</v>
      </c>
      <c r="B85" s="19"/>
      <c r="C85" s="19"/>
      <c r="D85" s="19"/>
      <c r="E85" s="209" t="str">
        <f>IF(OR('1-CAPACITY'!E85=".",ISNUMBER('1-CAPACITY'!E85)),"ok","X")</f>
        <v>ok</v>
      </c>
      <c r="F85" s="209" t="str">
        <f>IF(OR('1-CAPACITY'!F85=".",ISNUMBER('1-CAPACITY'!F85)),"ok","X")</f>
        <v>ok</v>
      </c>
      <c r="G85" s="209" t="str">
        <f>IF(OR('1-CAPACITY'!G85=".",ISNUMBER('1-CAPACITY'!G85)),"ok","X")</f>
        <v>ok</v>
      </c>
      <c r="H85" s="205"/>
    </row>
    <row r="86" spans="1:8" ht="8.4499999999999993" customHeight="1" x14ac:dyDescent="0.15">
      <c r="A86" s="210" t="s">
        <v>118</v>
      </c>
      <c r="B86" s="17"/>
      <c r="C86" s="17"/>
      <c r="D86" s="17"/>
      <c r="E86" s="211" t="str">
        <f>IF(OR('1-CAPACITY'!E86=".",ISNUMBER('1-CAPACITY'!E86)),IF((AND('1-CAPACITY'!E87=".",'1-CAPACITY'!E88=".")),"ok",IF(OR(AND(ISTEXT('1-CAPACITY'!E87),'1-CAPACITY'!E87&lt;&gt;"."),AND(ISTEXT('1-CAPACITY'!E88),'1-CAPACITY'!E88&lt;&gt;".")),"X",IF(('1-CAPACITY'!E86=SUM('1-CAPACITY'!E87,'1-CAPACITY'!E88)),"ok","X"))),"X")</f>
        <v>ok</v>
      </c>
      <c r="F86" s="211" t="str">
        <f>IF(OR('1-CAPACITY'!F86=".",ISNUMBER('1-CAPACITY'!F86)),IF((AND('1-CAPACITY'!F87=".",'1-CAPACITY'!F88=".")),"ok",IF(OR(AND(ISTEXT('1-CAPACITY'!F87),'1-CAPACITY'!F87&lt;&gt;"."),AND(ISTEXT('1-CAPACITY'!F88),'1-CAPACITY'!F88&lt;&gt;".")),"X",IF(('1-CAPACITY'!F86=SUM('1-CAPACITY'!F87,'1-CAPACITY'!F88)),"ok","X"))),"X")</f>
        <v>ok</v>
      </c>
      <c r="G86" s="211" t="str">
        <f>IF(OR('1-CAPACITY'!G86=".",ISNUMBER('1-CAPACITY'!G86)),IF((AND('1-CAPACITY'!G87=".",'1-CAPACITY'!G88=".")),"ok",IF(OR(AND(ISTEXT('1-CAPACITY'!G87),'1-CAPACITY'!G87&lt;&gt;"."),AND(ISTEXT('1-CAPACITY'!G88),'1-CAPACITY'!G88&lt;&gt;".")),"X",IF(('1-CAPACITY'!G86=SUM('1-CAPACITY'!G87,'1-CAPACITY'!G88)),"ok","X"))),"X")</f>
        <v>ok</v>
      </c>
      <c r="H86" s="205"/>
    </row>
    <row r="87" spans="1:8" ht="8.4499999999999993" customHeight="1" x14ac:dyDescent="0.15">
      <c r="A87" s="208" t="s">
        <v>119</v>
      </c>
      <c r="B87" s="19"/>
      <c r="C87" s="19"/>
      <c r="D87" s="19"/>
      <c r="E87" s="209" t="str">
        <f>IF(OR('1-CAPACITY'!E87=".",ISNUMBER('1-CAPACITY'!E87)),"ok","X")</f>
        <v>ok</v>
      </c>
      <c r="F87" s="209" t="str">
        <f>IF(OR('1-CAPACITY'!F87=".",ISNUMBER('1-CAPACITY'!F87)),"ok","X")</f>
        <v>ok</v>
      </c>
      <c r="G87" s="209" t="str">
        <f>IF(OR('1-CAPACITY'!G87=".",ISNUMBER('1-CAPACITY'!G87)),"ok","X")</f>
        <v>ok</v>
      </c>
      <c r="H87" s="205"/>
    </row>
    <row r="88" spans="1:8" ht="8.4499999999999993" customHeight="1" x14ac:dyDescent="0.15">
      <c r="A88" s="210" t="s">
        <v>120</v>
      </c>
      <c r="B88" s="17"/>
      <c r="C88" s="17"/>
      <c r="D88" s="17"/>
      <c r="E88" s="211" t="str">
        <f>IF(OR('1-CAPACITY'!E87=".",ISNUMBER('1-CAPACITY'!E87)),"ok","X")</f>
        <v>ok</v>
      </c>
      <c r="F88" s="211" t="str">
        <f>IF(OR('1-CAPACITY'!F87=".",ISNUMBER('1-CAPACITY'!F87)),"ok","X")</f>
        <v>ok</v>
      </c>
      <c r="G88" s="211" t="str">
        <f>IF(OR('1-CAPACITY'!G87=".",ISNUMBER('1-CAPACITY'!G87)),"ok","X")</f>
        <v>ok</v>
      </c>
      <c r="H88" s="205"/>
    </row>
    <row r="89" spans="1:8" ht="8.4499999999999993" customHeight="1" x14ac:dyDescent="0.15">
      <c r="A89" s="208" t="s">
        <v>121</v>
      </c>
      <c r="B89" s="19"/>
      <c r="C89" s="19"/>
      <c r="D89" s="19"/>
      <c r="E89" s="209" t="str">
        <f>IF(OR('1-CAPACITY'!E89=".",ISNUMBER('1-CAPACITY'!E89)),IF((AND('1-CAPACITY'!E90=".",'1-CAPACITY'!E91=".")),"ok",IF(OR(AND(ISTEXT('1-CAPACITY'!E90),'1-CAPACITY'!E90&lt;&gt;"."),AND(ISTEXT('1-CAPACITY'!E91),'1-CAPACITY'!E91&lt;&gt;".")),"X",IF(('1-CAPACITY'!E89=SUM('1-CAPACITY'!E90,'1-CAPACITY'!E91)),"ok","X"))),"X")</f>
        <v>ok</v>
      </c>
      <c r="F89" s="209" t="str">
        <f>IF(OR('1-CAPACITY'!F89=".",ISNUMBER('1-CAPACITY'!F89)),IF((AND('1-CAPACITY'!F90=".",'1-CAPACITY'!F91=".")),"ok",IF(OR(AND(ISTEXT('1-CAPACITY'!F90),'1-CAPACITY'!F90&lt;&gt;"."),AND(ISTEXT('1-CAPACITY'!F91),'1-CAPACITY'!F91&lt;&gt;".")),"X",IF(('1-CAPACITY'!F89=SUM('1-CAPACITY'!F90,'1-CAPACITY'!F91)),"ok","X"))),"X")</f>
        <v>ok</v>
      </c>
      <c r="G89" s="209" t="str">
        <f>IF(OR('1-CAPACITY'!G89=".",ISNUMBER('1-CAPACITY'!G89)),IF((AND('1-CAPACITY'!G90=".",'1-CAPACITY'!G91=".")),"ok",IF(OR(AND(ISTEXT('1-CAPACITY'!G90),'1-CAPACITY'!G90&lt;&gt;"."),AND(ISTEXT('1-CAPACITY'!G91),'1-CAPACITY'!G91&lt;&gt;".")),"X",IF(('1-CAPACITY'!G89=SUM('1-CAPACITY'!G90,'1-CAPACITY'!G91)),"ok","X"))),"X")</f>
        <v>ok</v>
      </c>
      <c r="H89" s="205"/>
    </row>
    <row r="90" spans="1:8" ht="8.4499999999999993" customHeight="1" x14ac:dyDescent="0.15">
      <c r="A90" s="210" t="s">
        <v>122</v>
      </c>
      <c r="B90" s="17"/>
      <c r="C90" s="17"/>
      <c r="D90" s="17"/>
      <c r="E90" s="211" t="str">
        <f>IF(OR('1-CAPACITY'!E90=".",ISNUMBER('1-CAPACITY'!E90)),"ok","X")</f>
        <v>ok</v>
      </c>
      <c r="F90" s="211" t="str">
        <f>IF(OR('1-CAPACITY'!F90=".",ISNUMBER('1-CAPACITY'!F90)),"ok","X")</f>
        <v>ok</v>
      </c>
      <c r="G90" s="211" t="str">
        <f>IF(OR('1-CAPACITY'!G90=".",ISNUMBER('1-CAPACITY'!G90)),"ok","X")</f>
        <v>ok</v>
      </c>
      <c r="H90" s="205"/>
    </row>
    <row r="91" spans="1:8" ht="8.4499999999999993" customHeight="1" x14ac:dyDescent="0.15">
      <c r="A91" s="208" t="s">
        <v>123</v>
      </c>
      <c r="B91" s="19"/>
      <c r="C91" s="19"/>
      <c r="D91" s="19"/>
      <c r="E91" s="209" t="str">
        <f>IF(OR('1-CAPACITY'!E91=".",ISNUMBER('1-CAPACITY'!E91)),"ok","X")</f>
        <v>ok</v>
      </c>
      <c r="F91" s="209" t="str">
        <f>IF(OR('1-CAPACITY'!F91=".",ISNUMBER('1-CAPACITY'!F91)),"ok","X")</f>
        <v>ok</v>
      </c>
      <c r="G91" s="209" t="str">
        <f>IF(OR('1-CAPACITY'!G91=".",ISNUMBER('1-CAPACITY'!G91)),"ok","X")</f>
        <v>ok</v>
      </c>
      <c r="H91" s="205"/>
    </row>
    <row r="92" spans="1:8" ht="8.1" customHeight="1" x14ac:dyDescent="0.15">
      <c r="A92" s="202" t="s">
        <v>43</v>
      </c>
      <c r="B92" s="203"/>
      <c r="C92" s="218"/>
      <c r="D92" s="218"/>
      <c r="E92" s="223" t="s">
        <v>43</v>
      </c>
      <c r="F92" s="223" t="s">
        <v>43</v>
      </c>
      <c r="G92" s="223" t="s">
        <v>43</v>
      </c>
      <c r="H92" s="205"/>
    </row>
    <row r="93" spans="1:8" ht="8.4499999999999993" customHeight="1" x14ac:dyDescent="0.15">
      <c r="A93" s="208" t="s">
        <v>124</v>
      </c>
      <c r="B93" s="19"/>
      <c r="C93" s="19"/>
      <c r="D93" s="19"/>
      <c r="E93" s="209" t="str">
        <f>IF(OR('1-CAPACITY'!E93=".",ISNUMBER('1-CAPACITY'!E93)),"ok","X")</f>
        <v>ok</v>
      </c>
      <c r="F93" s="209" t="str">
        <f>IF(OR('1-CAPACITY'!F93=".",ISNUMBER('1-CAPACITY'!F93)),"ok","X")</f>
        <v>ok</v>
      </c>
      <c r="G93" s="209" t="str">
        <f>IF(OR('1-CAPACITY'!G93=".",ISNUMBER('1-CAPACITY'!G93)),"ok","X")</f>
        <v>ok</v>
      </c>
      <c r="H93" s="205"/>
    </row>
    <row r="94" spans="1:8" ht="8.1" customHeight="1" thickBot="1" x14ac:dyDescent="0.2">
      <c r="A94" s="224" t="s">
        <v>43</v>
      </c>
      <c r="B94" s="225"/>
      <c r="C94" s="226"/>
      <c r="D94" s="226"/>
      <c r="E94" s="226" t="s">
        <v>43</v>
      </c>
      <c r="F94" s="226" t="s">
        <v>43</v>
      </c>
      <c r="G94" s="226" t="s">
        <v>43</v>
      </c>
      <c r="H94" s="205"/>
    </row>
    <row r="95" spans="1:8" x14ac:dyDescent="0.15">
      <c r="H95" s="205"/>
    </row>
  </sheetData>
  <mergeCells count="5">
    <mergeCell ref="B1:H1"/>
    <mergeCell ref="A2:H2"/>
    <mergeCell ref="C4:D4"/>
    <mergeCell ref="E4:F4"/>
    <mergeCell ref="G4:H4"/>
  </mergeCells>
  <conditionalFormatting sqref="A2">
    <cfRule type="expression" dxfId="14" priority="1" stopIfTrue="1">
      <formula>$J$13&lt;0</formula>
    </cfRule>
    <cfRule type="expression" dxfId="13" priority="2" stopIfTrue="1">
      <formula>$J$13=0</formula>
    </cfRule>
  </conditionalFormatting>
  <conditionalFormatting sqref="C13:H38 C40:H44 C46:H49 E57:G91 E93:G93">
    <cfRule type="cellIs" dxfId="12" priority="3" operator="equal">
      <formula>"x"</formula>
    </cfRule>
    <cfRule type="containsText" dxfId="11" priority="4" stopIfTrue="1" operator="containsText" text="ok">
      <formula>NOT(ISERROR(SEARCH("ok",C13)))</formula>
    </cfRule>
  </conditionalFormatting>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codeName="Foglio3">
    <tabColor rgb="FF3584CB"/>
  </sheetPr>
  <dimension ref="A1:AZ103"/>
  <sheetViews>
    <sheetView showGridLines="0" view="pageBreakPreview" zoomScale="150" zoomScaleNormal="100" zoomScaleSheetLayoutView="150" workbookViewId="0">
      <selection activeCell="C59" sqref="C59"/>
    </sheetView>
  </sheetViews>
  <sheetFormatPr defaultColWidth="11.7109375" defaultRowHeight="12" x14ac:dyDescent="0.15"/>
  <cols>
    <col min="1" max="1" width="7.5703125" style="6" customWidth="1"/>
    <col min="2" max="2" width="59.5703125" style="6" customWidth="1"/>
    <col min="3" max="4" width="9.7109375" style="6" customWidth="1"/>
    <col min="5" max="6" width="12" style="6" hidden="1" customWidth="1"/>
    <col min="7" max="7" width="11.28515625" style="6" hidden="1" customWidth="1"/>
    <col min="8" max="26" width="11.7109375" style="6" customWidth="1"/>
    <col min="27" max="33" width="6" style="6" customWidth="1"/>
    <col min="34" max="38" width="11.7109375" style="6"/>
    <col min="39" max="52" width="11.7109375" style="149"/>
    <col min="53" max="256" width="11.7109375" style="6"/>
    <col min="257" max="257" width="7.5703125" style="6" customWidth="1"/>
    <col min="258" max="258" width="59.5703125" style="6" customWidth="1"/>
    <col min="259" max="260" width="9.7109375" style="6" customWidth="1"/>
    <col min="261" max="263" width="0" style="6" hidden="1" customWidth="1"/>
    <col min="264" max="282" width="11.7109375" style="6" customWidth="1"/>
    <col min="283" max="289" width="6" style="6" customWidth="1"/>
    <col min="290" max="512" width="11.7109375" style="6"/>
    <col min="513" max="513" width="7.5703125" style="6" customWidth="1"/>
    <col min="514" max="514" width="59.5703125" style="6" customWidth="1"/>
    <col min="515" max="516" width="9.7109375" style="6" customWidth="1"/>
    <col min="517" max="519" width="0" style="6" hidden="1" customWidth="1"/>
    <col min="520" max="538" width="11.7109375" style="6" customWidth="1"/>
    <col min="539" max="545" width="6" style="6" customWidth="1"/>
    <col min="546" max="768" width="11.7109375" style="6"/>
    <col min="769" max="769" width="7.5703125" style="6" customWidth="1"/>
    <col min="770" max="770" width="59.5703125" style="6" customWidth="1"/>
    <col min="771" max="772" width="9.7109375" style="6" customWidth="1"/>
    <col min="773" max="775" width="0" style="6" hidden="1" customWidth="1"/>
    <col min="776" max="794" width="11.7109375" style="6" customWidth="1"/>
    <col min="795" max="801" width="6" style="6" customWidth="1"/>
    <col min="802" max="1024" width="11.7109375" style="6"/>
    <col min="1025" max="1025" width="7.5703125" style="6" customWidth="1"/>
    <col min="1026" max="1026" width="59.5703125" style="6" customWidth="1"/>
    <col min="1027" max="1028" width="9.7109375" style="6" customWidth="1"/>
    <col min="1029" max="1031" width="0" style="6" hidden="1" customWidth="1"/>
    <col min="1032" max="1050" width="11.7109375" style="6" customWidth="1"/>
    <col min="1051" max="1057" width="6" style="6" customWidth="1"/>
    <col min="1058" max="1280" width="11.7109375" style="6"/>
    <col min="1281" max="1281" width="7.5703125" style="6" customWidth="1"/>
    <col min="1282" max="1282" width="59.5703125" style="6" customWidth="1"/>
    <col min="1283" max="1284" width="9.7109375" style="6" customWidth="1"/>
    <col min="1285" max="1287" width="0" style="6" hidden="1" customWidth="1"/>
    <col min="1288" max="1306" width="11.7109375" style="6" customWidth="1"/>
    <col min="1307" max="1313" width="6" style="6" customWidth="1"/>
    <col min="1314" max="1536" width="11.7109375" style="6"/>
    <col min="1537" max="1537" width="7.5703125" style="6" customWidth="1"/>
    <col min="1538" max="1538" width="59.5703125" style="6" customWidth="1"/>
    <col min="1539" max="1540" width="9.7109375" style="6" customWidth="1"/>
    <col min="1541" max="1543" width="0" style="6" hidden="1" customWidth="1"/>
    <col min="1544" max="1562" width="11.7109375" style="6" customWidth="1"/>
    <col min="1563" max="1569" width="6" style="6" customWidth="1"/>
    <col min="1570" max="1792" width="11.7109375" style="6"/>
    <col min="1793" max="1793" width="7.5703125" style="6" customWidth="1"/>
    <col min="1794" max="1794" width="59.5703125" style="6" customWidth="1"/>
    <col min="1795" max="1796" width="9.7109375" style="6" customWidth="1"/>
    <col min="1797" max="1799" width="0" style="6" hidden="1" customWidth="1"/>
    <col min="1800" max="1818" width="11.7109375" style="6" customWidth="1"/>
    <col min="1819" max="1825" width="6" style="6" customWidth="1"/>
    <col min="1826" max="2048" width="11.7109375" style="6"/>
    <col min="2049" max="2049" width="7.5703125" style="6" customWidth="1"/>
    <col min="2050" max="2050" width="59.5703125" style="6" customWidth="1"/>
    <col min="2051" max="2052" width="9.7109375" style="6" customWidth="1"/>
    <col min="2053" max="2055" width="0" style="6" hidden="1" customWidth="1"/>
    <col min="2056" max="2074" width="11.7109375" style="6" customWidth="1"/>
    <col min="2075" max="2081" width="6" style="6" customWidth="1"/>
    <col min="2082" max="2304" width="11.7109375" style="6"/>
    <col min="2305" max="2305" width="7.5703125" style="6" customWidth="1"/>
    <col min="2306" max="2306" width="59.5703125" style="6" customWidth="1"/>
    <col min="2307" max="2308" width="9.7109375" style="6" customWidth="1"/>
    <col min="2309" max="2311" width="0" style="6" hidden="1" customWidth="1"/>
    <col min="2312" max="2330" width="11.7109375" style="6" customWidth="1"/>
    <col min="2331" max="2337" width="6" style="6" customWidth="1"/>
    <col min="2338" max="2560" width="11.7109375" style="6"/>
    <col min="2561" max="2561" width="7.5703125" style="6" customWidth="1"/>
    <col min="2562" max="2562" width="59.5703125" style="6" customWidth="1"/>
    <col min="2563" max="2564" width="9.7109375" style="6" customWidth="1"/>
    <col min="2565" max="2567" width="0" style="6" hidden="1" customWidth="1"/>
    <col min="2568" max="2586" width="11.7109375" style="6" customWidth="1"/>
    <col min="2587" max="2593" width="6" style="6" customWidth="1"/>
    <col min="2594" max="2816" width="11.7109375" style="6"/>
    <col min="2817" max="2817" width="7.5703125" style="6" customWidth="1"/>
    <col min="2818" max="2818" width="59.5703125" style="6" customWidth="1"/>
    <col min="2819" max="2820" width="9.7109375" style="6" customWidth="1"/>
    <col min="2821" max="2823" width="0" style="6" hidden="1" customWidth="1"/>
    <col min="2824" max="2842" width="11.7109375" style="6" customWidth="1"/>
    <col min="2843" max="2849" width="6" style="6" customWidth="1"/>
    <col min="2850" max="3072" width="11.7109375" style="6"/>
    <col min="3073" max="3073" width="7.5703125" style="6" customWidth="1"/>
    <col min="3074" max="3074" width="59.5703125" style="6" customWidth="1"/>
    <col min="3075" max="3076" width="9.7109375" style="6" customWidth="1"/>
    <col min="3077" max="3079" width="0" style="6" hidden="1" customWidth="1"/>
    <col min="3080" max="3098" width="11.7109375" style="6" customWidth="1"/>
    <col min="3099" max="3105" width="6" style="6" customWidth="1"/>
    <col min="3106" max="3328" width="11.7109375" style="6"/>
    <col min="3329" max="3329" width="7.5703125" style="6" customWidth="1"/>
    <col min="3330" max="3330" width="59.5703125" style="6" customWidth="1"/>
    <col min="3331" max="3332" width="9.7109375" style="6" customWidth="1"/>
    <col min="3333" max="3335" width="0" style="6" hidden="1" customWidth="1"/>
    <col min="3336" max="3354" width="11.7109375" style="6" customWidth="1"/>
    <col min="3355" max="3361" width="6" style="6" customWidth="1"/>
    <col min="3362" max="3584" width="11.7109375" style="6"/>
    <col min="3585" max="3585" width="7.5703125" style="6" customWidth="1"/>
    <col min="3586" max="3586" width="59.5703125" style="6" customWidth="1"/>
    <col min="3587" max="3588" width="9.7109375" style="6" customWidth="1"/>
    <col min="3589" max="3591" width="0" style="6" hidden="1" customWidth="1"/>
    <col min="3592" max="3610" width="11.7109375" style="6" customWidth="1"/>
    <col min="3611" max="3617" width="6" style="6" customWidth="1"/>
    <col min="3618" max="3840" width="11.7109375" style="6"/>
    <col min="3841" max="3841" width="7.5703125" style="6" customWidth="1"/>
    <col min="3842" max="3842" width="59.5703125" style="6" customWidth="1"/>
    <col min="3843" max="3844" width="9.7109375" style="6" customWidth="1"/>
    <col min="3845" max="3847" width="0" style="6" hidden="1" customWidth="1"/>
    <col min="3848" max="3866" width="11.7109375" style="6" customWidth="1"/>
    <col min="3867" max="3873" width="6" style="6" customWidth="1"/>
    <col min="3874" max="4096" width="11.7109375" style="6"/>
    <col min="4097" max="4097" width="7.5703125" style="6" customWidth="1"/>
    <col min="4098" max="4098" width="59.5703125" style="6" customWidth="1"/>
    <col min="4099" max="4100" width="9.7109375" style="6" customWidth="1"/>
    <col min="4101" max="4103" width="0" style="6" hidden="1" customWidth="1"/>
    <col min="4104" max="4122" width="11.7109375" style="6" customWidth="1"/>
    <col min="4123" max="4129" width="6" style="6" customWidth="1"/>
    <col min="4130" max="4352" width="11.7109375" style="6"/>
    <col min="4353" max="4353" width="7.5703125" style="6" customWidth="1"/>
    <col min="4354" max="4354" width="59.5703125" style="6" customWidth="1"/>
    <col min="4355" max="4356" width="9.7109375" style="6" customWidth="1"/>
    <col min="4357" max="4359" width="0" style="6" hidden="1" customWidth="1"/>
    <col min="4360" max="4378" width="11.7109375" style="6" customWidth="1"/>
    <col min="4379" max="4385" width="6" style="6" customWidth="1"/>
    <col min="4386" max="4608" width="11.7109375" style="6"/>
    <col min="4609" max="4609" width="7.5703125" style="6" customWidth="1"/>
    <col min="4610" max="4610" width="59.5703125" style="6" customWidth="1"/>
    <col min="4611" max="4612" width="9.7109375" style="6" customWidth="1"/>
    <col min="4613" max="4615" width="0" style="6" hidden="1" customWidth="1"/>
    <col min="4616" max="4634" width="11.7109375" style="6" customWidth="1"/>
    <col min="4635" max="4641" width="6" style="6" customWidth="1"/>
    <col min="4642" max="4864" width="11.7109375" style="6"/>
    <col min="4865" max="4865" width="7.5703125" style="6" customWidth="1"/>
    <col min="4866" max="4866" width="59.5703125" style="6" customWidth="1"/>
    <col min="4867" max="4868" width="9.7109375" style="6" customWidth="1"/>
    <col min="4869" max="4871" width="0" style="6" hidden="1" customWidth="1"/>
    <col min="4872" max="4890" width="11.7109375" style="6" customWidth="1"/>
    <col min="4891" max="4897" width="6" style="6" customWidth="1"/>
    <col min="4898" max="5120" width="11.7109375" style="6"/>
    <col min="5121" max="5121" width="7.5703125" style="6" customWidth="1"/>
    <col min="5122" max="5122" width="59.5703125" style="6" customWidth="1"/>
    <col min="5123" max="5124" width="9.7109375" style="6" customWidth="1"/>
    <col min="5125" max="5127" width="0" style="6" hidden="1" customWidth="1"/>
    <col min="5128" max="5146" width="11.7109375" style="6" customWidth="1"/>
    <col min="5147" max="5153" width="6" style="6" customWidth="1"/>
    <col min="5154" max="5376" width="11.7109375" style="6"/>
    <col min="5377" max="5377" width="7.5703125" style="6" customWidth="1"/>
    <col min="5378" max="5378" width="59.5703125" style="6" customWidth="1"/>
    <col min="5379" max="5380" width="9.7109375" style="6" customWidth="1"/>
    <col min="5381" max="5383" width="0" style="6" hidden="1" customWidth="1"/>
    <col min="5384" max="5402" width="11.7109375" style="6" customWidth="1"/>
    <col min="5403" max="5409" width="6" style="6" customWidth="1"/>
    <col min="5410" max="5632" width="11.7109375" style="6"/>
    <col min="5633" max="5633" width="7.5703125" style="6" customWidth="1"/>
    <col min="5634" max="5634" width="59.5703125" style="6" customWidth="1"/>
    <col min="5635" max="5636" width="9.7109375" style="6" customWidth="1"/>
    <col min="5637" max="5639" width="0" style="6" hidden="1" customWidth="1"/>
    <col min="5640" max="5658" width="11.7109375" style="6" customWidth="1"/>
    <col min="5659" max="5665" width="6" style="6" customWidth="1"/>
    <col min="5666" max="5888" width="11.7109375" style="6"/>
    <col min="5889" max="5889" width="7.5703125" style="6" customWidth="1"/>
    <col min="5890" max="5890" width="59.5703125" style="6" customWidth="1"/>
    <col min="5891" max="5892" width="9.7109375" style="6" customWidth="1"/>
    <col min="5893" max="5895" width="0" style="6" hidden="1" customWidth="1"/>
    <col min="5896" max="5914" width="11.7109375" style="6" customWidth="1"/>
    <col min="5915" max="5921" width="6" style="6" customWidth="1"/>
    <col min="5922" max="6144" width="11.7109375" style="6"/>
    <col min="6145" max="6145" width="7.5703125" style="6" customWidth="1"/>
    <col min="6146" max="6146" width="59.5703125" style="6" customWidth="1"/>
    <col min="6147" max="6148" width="9.7109375" style="6" customWidth="1"/>
    <col min="6149" max="6151" width="0" style="6" hidden="1" customWidth="1"/>
    <col min="6152" max="6170" width="11.7109375" style="6" customWidth="1"/>
    <col min="6171" max="6177" width="6" style="6" customWidth="1"/>
    <col min="6178" max="6400" width="11.7109375" style="6"/>
    <col min="6401" max="6401" width="7.5703125" style="6" customWidth="1"/>
    <col min="6402" max="6402" width="59.5703125" style="6" customWidth="1"/>
    <col min="6403" max="6404" width="9.7109375" style="6" customWidth="1"/>
    <col min="6405" max="6407" width="0" style="6" hidden="1" customWidth="1"/>
    <col min="6408" max="6426" width="11.7109375" style="6" customWidth="1"/>
    <col min="6427" max="6433" width="6" style="6" customWidth="1"/>
    <col min="6434" max="6656" width="11.7109375" style="6"/>
    <col min="6657" max="6657" width="7.5703125" style="6" customWidth="1"/>
    <col min="6658" max="6658" width="59.5703125" style="6" customWidth="1"/>
    <col min="6659" max="6660" width="9.7109375" style="6" customWidth="1"/>
    <col min="6661" max="6663" width="0" style="6" hidden="1" customWidth="1"/>
    <col min="6664" max="6682" width="11.7109375" style="6" customWidth="1"/>
    <col min="6683" max="6689" width="6" style="6" customWidth="1"/>
    <col min="6690" max="6912" width="11.7109375" style="6"/>
    <col min="6913" max="6913" width="7.5703125" style="6" customWidth="1"/>
    <col min="6914" max="6914" width="59.5703125" style="6" customWidth="1"/>
    <col min="6915" max="6916" width="9.7109375" style="6" customWidth="1"/>
    <col min="6917" max="6919" width="0" style="6" hidden="1" customWidth="1"/>
    <col min="6920" max="6938" width="11.7109375" style="6" customWidth="1"/>
    <col min="6939" max="6945" width="6" style="6" customWidth="1"/>
    <col min="6946" max="7168" width="11.7109375" style="6"/>
    <col min="7169" max="7169" width="7.5703125" style="6" customWidth="1"/>
    <col min="7170" max="7170" width="59.5703125" style="6" customWidth="1"/>
    <col min="7171" max="7172" width="9.7109375" style="6" customWidth="1"/>
    <col min="7173" max="7175" width="0" style="6" hidden="1" customWidth="1"/>
    <col min="7176" max="7194" width="11.7109375" style="6" customWidth="1"/>
    <col min="7195" max="7201" width="6" style="6" customWidth="1"/>
    <col min="7202" max="7424" width="11.7109375" style="6"/>
    <col min="7425" max="7425" width="7.5703125" style="6" customWidth="1"/>
    <col min="7426" max="7426" width="59.5703125" style="6" customWidth="1"/>
    <col min="7427" max="7428" width="9.7109375" style="6" customWidth="1"/>
    <col min="7429" max="7431" width="0" style="6" hidden="1" customWidth="1"/>
    <col min="7432" max="7450" width="11.7109375" style="6" customWidth="1"/>
    <col min="7451" max="7457" width="6" style="6" customWidth="1"/>
    <col min="7458" max="7680" width="11.7109375" style="6"/>
    <col min="7681" max="7681" width="7.5703125" style="6" customWidth="1"/>
    <col min="7682" max="7682" width="59.5703125" style="6" customWidth="1"/>
    <col min="7683" max="7684" width="9.7109375" style="6" customWidth="1"/>
    <col min="7685" max="7687" width="0" style="6" hidden="1" customWidth="1"/>
    <col min="7688" max="7706" width="11.7109375" style="6" customWidth="1"/>
    <col min="7707" max="7713" width="6" style="6" customWidth="1"/>
    <col min="7714" max="7936" width="11.7109375" style="6"/>
    <col min="7937" max="7937" width="7.5703125" style="6" customWidth="1"/>
    <col min="7938" max="7938" width="59.5703125" style="6" customWidth="1"/>
    <col min="7939" max="7940" width="9.7109375" style="6" customWidth="1"/>
    <col min="7941" max="7943" width="0" style="6" hidden="1" customWidth="1"/>
    <col min="7944" max="7962" width="11.7109375" style="6" customWidth="1"/>
    <col min="7963" max="7969" width="6" style="6" customWidth="1"/>
    <col min="7970" max="8192" width="11.7109375" style="6"/>
    <col min="8193" max="8193" width="7.5703125" style="6" customWidth="1"/>
    <col min="8194" max="8194" width="59.5703125" style="6" customWidth="1"/>
    <col min="8195" max="8196" width="9.7109375" style="6" customWidth="1"/>
    <col min="8197" max="8199" width="0" style="6" hidden="1" customWidth="1"/>
    <col min="8200" max="8218" width="11.7109375" style="6" customWidth="1"/>
    <col min="8219" max="8225" width="6" style="6" customWidth="1"/>
    <col min="8226" max="8448" width="11.7109375" style="6"/>
    <col min="8449" max="8449" width="7.5703125" style="6" customWidth="1"/>
    <col min="8450" max="8450" width="59.5703125" style="6" customWidth="1"/>
    <col min="8451" max="8452" width="9.7109375" style="6" customWidth="1"/>
    <col min="8453" max="8455" width="0" style="6" hidden="1" customWidth="1"/>
    <col min="8456" max="8474" width="11.7109375" style="6" customWidth="1"/>
    <col min="8475" max="8481" width="6" style="6" customWidth="1"/>
    <col min="8482" max="8704" width="11.7109375" style="6"/>
    <col min="8705" max="8705" width="7.5703125" style="6" customWidth="1"/>
    <col min="8706" max="8706" width="59.5703125" style="6" customWidth="1"/>
    <col min="8707" max="8708" width="9.7109375" style="6" customWidth="1"/>
    <col min="8709" max="8711" width="0" style="6" hidden="1" customWidth="1"/>
    <col min="8712" max="8730" width="11.7109375" style="6" customWidth="1"/>
    <col min="8731" max="8737" width="6" style="6" customWidth="1"/>
    <col min="8738" max="8960" width="11.7109375" style="6"/>
    <col min="8961" max="8961" width="7.5703125" style="6" customWidth="1"/>
    <col min="8962" max="8962" width="59.5703125" style="6" customWidth="1"/>
    <col min="8963" max="8964" width="9.7109375" style="6" customWidth="1"/>
    <col min="8965" max="8967" width="0" style="6" hidden="1" customWidth="1"/>
    <col min="8968" max="8986" width="11.7109375" style="6" customWidth="1"/>
    <col min="8987" max="8993" width="6" style="6" customWidth="1"/>
    <col min="8994" max="9216" width="11.7109375" style="6"/>
    <col min="9217" max="9217" width="7.5703125" style="6" customWidth="1"/>
    <col min="9218" max="9218" width="59.5703125" style="6" customWidth="1"/>
    <col min="9219" max="9220" width="9.7109375" style="6" customWidth="1"/>
    <col min="9221" max="9223" width="0" style="6" hidden="1" customWidth="1"/>
    <col min="9224" max="9242" width="11.7109375" style="6" customWidth="1"/>
    <col min="9243" max="9249" width="6" style="6" customWidth="1"/>
    <col min="9250" max="9472" width="11.7109375" style="6"/>
    <col min="9473" max="9473" width="7.5703125" style="6" customWidth="1"/>
    <col min="9474" max="9474" width="59.5703125" style="6" customWidth="1"/>
    <col min="9475" max="9476" width="9.7109375" style="6" customWidth="1"/>
    <col min="9477" max="9479" width="0" style="6" hidden="1" customWidth="1"/>
    <col min="9480" max="9498" width="11.7109375" style="6" customWidth="1"/>
    <col min="9499" max="9505" width="6" style="6" customWidth="1"/>
    <col min="9506" max="9728" width="11.7109375" style="6"/>
    <col min="9729" max="9729" width="7.5703125" style="6" customWidth="1"/>
    <col min="9730" max="9730" width="59.5703125" style="6" customWidth="1"/>
    <col min="9731" max="9732" width="9.7109375" style="6" customWidth="1"/>
    <col min="9733" max="9735" width="0" style="6" hidden="1" customWidth="1"/>
    <col min="9736" max="9754" width="11.7109375" style="6" customWidth="1"/>
    <col min="9755" max="9761" width="6" style="6" customWidth="1"/>
    <col min="9762" max="9984" width="11.7109375" style="6"/>
    <col min="9985" max="9985" width="7.5703125" style="6" customWidth="1"/>
    <col min="9986" max="9986" width="59.5703125" style="6" customWidth="1"/>
    <col min="9987" max="9988" width="9.7109375" style="6" customWidth="1"/>
    <col min="9989" max="9991" width="0" style="6" hidden="1" customWidth="1"/>
    <col min="9992" max="10010" width="11.7109375" style="6" customWidth="1"/>
    <col min="10011" max="10017" width="6" style="6" customWidth="1"/>
    <col min="10018" max="10240" width="11.7109375" style="6"/>
    <col min="10241" max="10241" width="7.5703125" style="6" customWidth="1"/>
    <col min="10242" max="10242" width="59.5703125" style="6" customWidth="1"/>
    <col min="10243" max="10244" width="9.7109375" style="6" customWidth="1"/>
    <col min="10245" max="10247" width="0" style="6" hidden="1" customWidth="1"/>
    <col min="10248" max="10266" width="11.7109375" style="6" customWidth="1"/>
    <col min="10267" max="10273" width="6" style="6" customWidth="1"/>
    <col min="10274" max="10496" width="11.7109375" style="6"/>
    <col min="10497" max="10497" width="7.5703125" style="6" customWidth="1"/>
    <col min="10498" max="10498" width="59.5703125" style="6" customWidth="1"/>
    <col min="10499" max="10500" width="9.7109375" style="6" customWidth="1"/>
    <col min="10501" max="10503" width="0" style="6" hidden="1" customWidth="1"/>
    <col min="10504" max="10522" width="11.7109375" style="6" customWidth="1"/>
    <col min="10523" max="10529" width="6" style="6" customWidth="1"/>
    <col min="10530" max="10752" width="11.7109375" style="6"/>
    <col min="10753" max="10753" width="7.5703125" style="6" customWidth="1"/>
    <col min="10754" max="10754" width="59.5703125" style="6" customWidth="1"/>
    <col min="10755" max="10756" width="9.7109375" style="6" customWidth="1"/>
    <col min="10757" max="10759" width="0" style="6" hidden="1" customWidth="1"/>
    <col min="10760" max="10778" width="11.7109375" style="6" customWidth="1"/>
    <col min="10779" max="10785" width="6" style="6" customWidth="1"/>
    <col min="10786" max="11008" width="11.7109375" style="6"/>
    <col min="11009" max="11009" width="7.5703125" style="6" customWidth="1"/>
    <col min="11010" max="11010" width="59.5703125" style="6" customWidth="1"/>
    <col min="11011" max="11012" width="9.7109375" style="6" customWidth="1"/>
    <col min="11013" max="11015" width="0" style="6" hidden="1" customWidth="1"/>
    <col min="11016" max="11034" width="11.7109375" style="6" customWidth="1"/>
    <col min="11035" max="11041" width="6" style="6" customWidth="1"/>
    <col min="11042" max="11264" width="11.7109375" style="6"/>
    <col min="11265" max="11265" width="7.5703125" style="6" customWidth="1"/>
    <col min="11266" max="11266" width="59.5703125" style="6" customWidth="1"/>
    <col min="11267" max="11268" width="9.7109375" style="6" customWidth="1"/>
    <col min="11269" max="11271" width="0" style="6" hidden="1" customWidth="1"/>
    <col min="11272" max="11290" width="11.7109375" style="6" customWidth="1"/>
    <col min="11291" max="11297" width="6" style="6" customWidth="1"/>
    <col min="11298" max="11520" width="11.7109375" style="6"/>
    <col min="11521" max="11521" width="7.5703125" style="6" customWidth="1"/>
    <col min="11522" max="11522" width="59.5703125" style="6" customWidth="1"/>
    <col min="11523" max="11524" width="9.7109375" style="6" customWidth="1"/>
    <col min="11525" max="11527" width="0" style="6" hidden="1" customWidth="1"/>
    <col min="11528" max="11546" width="11.7109375" style="6" customWidth="1"/>
    <col min="11547" max="11553" width="6" style="6" customWidth="1"/>
    <col min="11554" max="11776" width="11.7109375" style="6"/>
    <col min="11777" max="11777" width="7.5703125" style="6" customWidth="1"/>
    <col min="11778" max="11778" width="59.5703125" style="6" customWidth="1"/>
    <col min="11779" max="11780" width="9.7109375" style="6" customWidth="1"/>
    <col min="11781" max="11783" width="0" style="6" hidden="1" customWidth="1"/>
    <col min="11784" max="11802" width="11.7109375" style="6" customWidth="1"/>
    <col min="11803" max="11809" width="6" style="6" customWidth="1"/>
    <col min="11810" max="12032" width="11.7109375" style="6"/>
    <col min="12033" max="12033" width="7.5703125" style="6" customWidth="1"/>
    <col min="12034" max="12034" width="59.5703125" style="6" customWidth="1"/>
    <col min="12035" max="12036" width="9.7109375" style="6" customWidth="1"/>
    <col min="12037" max="12039" width="0" style="6" hidden="1" customWidth="1"/>
    <col min="12040" max="12058" width="11.7109375" style="6" customWidth="1"/>
    <col min="12059" max="12065" width="6" style="6" customWidth="1"/>
    <col min="12066" max="12288" width="11.7109375" style="6"/>
    <col min="12289" max="12289" width="7.5703125" style="6" customWidth="1"/>
    <col min="12290" max="12290" width="59.5703125" style="6" customWidth="1"/>
    <col min="12291" max="12292" width="9.7109375" style="6" customWidth="1"/>
    <col min="12293" max="12295" width="0" style="6" hidden="1" customWidth="1"/>
    <col min="12296" max="12314" width="11.7109375" style="6" customWidth="1"/>
    <col min="12315" max="12321" width="6" style="6" customWidth="1"/>
    <col min="12322" max="12544" width="11.7109375" style="6"/>
    <col min="12545" max="12545" width="7.5703125" style="6" customWidth="1"/>
    <col min="12546" max="12546" width="59.5703125" style="6" customWidth="1"/>
    <col min="12547" max="12548" width="9.7109375" style="6" customWidth="1"/>
    <col min="12549" max="12551" width="0" style="6" hidden="1" customWidth="1"/>
    <col min="12552" max="12570" width="11.7109375" style="6" customWidth="1"/>
    <col min="12571" max="12577" width="6" style="6" customWidth="1"/>
    <col min="12578" max="12800" width="11.7109375" style="6"/>
    <col min="12801" max="12801" width="7.5703125" style="6" customWidth="1"/>
    <col min="12802" max="12802" width="59.5703125" style="6" customWidth="1"/>
    <col min="12803" max="12804" width="9.7109375" style="6" customWidth="1"/>
    <col min="12805" max="12807" width="0" style="6" hidden="1" customWidth="1"/>
    <col min="12808" max="12826" width="11.7109375" style="6" customWidth="1"/>
    <col min="12827" max="12833" width="6" style="6" customWidth="1"/>
    <col min="12834" max="13056" width="11.7109375" style="6"/>
    <col min="13057" max="13057" width="7.5703125" style="6" customWidth="1"/>
    <col min="13058" max="13058" width="59.5703125" style="6" customWidth="1"/>
    <col min="13059" max="13060" width="9.7109375" style="6" customWidth="1"/>
    <col min="13061" max="13063" width="0" style="6" hidden="1" customWidth="1"/>
    <col min="13064" max="13082" width="11.7109375" style="6" customWidth="1"/>
    <col min="13083" max="13089" width="6" style="6" customWidth="1"/>
    <col min="13090" max="13312" width="11.7109375" style="6"/>
    <col min="13313" max="13313" width="7.5703125" style="6" customWidth="1"/>
    <col min="13314" max="13314" width="59.5703125" style="6" customWidth="1"/>
    <col min="13315" max="13316" width="9.7109375" style="6" customWidth="1"/>
    <col min="13317" max="13319" width="0" style="6" hidden="1" customWidth="1"/>
    <col min="13320" max="13338" width="11.7109375" style="6" customWidth="1"/>
    <col min="13339" max="13345" width="6" style="6" customWidth="1"/>
    <col min="13346" max="13568" width="11.7109375" style="6"/>
    <col min="13569" max="13569" width="7.5703125" style="6" customWidth="1"/>
    <col min="13570" max="13570" width="59.5703125" style="6" customWidth="1"/>
    <col min="13571" max="13572" width="9.7109375" style="6" customWidth="1"/>
    <col min="13573" max="13575" width="0" style="6" hidden="1" customWidth="1"/>
    <col min="13576" max="13594" width="11.7109375" style="6" customWidth="1"/>
    <col min="13595" max="13601" width="6" style="6" customWidth="1"/>
    <col min="13602" max="13824" width="11.7109375" style="6"/>
    <col min="13825" max="13825" width="7.5703125" style="6" customWidth="1"/>
    <col min="13826" max="13826" width="59.5703125" style="6" customWidth="1"/>
    <col min="13827" max="13828" width="9.7109375" style="6" customWidth="1"/>
    <col min="13829" max="13831" width="0" style="6" hidden="1" customWidth="1"/>
    <col min="13832" max="13850" width="11.7109375" style="6" customWidth="1"/>
    <col min="13851" max="13857" width="6" style="6" customWidth="1"/>
    <col min="13858" max="14080" width="11.7109375" style="6"/>
    <col min="14081" max="14081" width="7.5703125" style="6" customWidth="1"/>
    <col min="14082" max="14082" width="59.5703125" style="6" customWidth="1"/>
    <col min="14083" max="14084" width="9.7109375" style="6" customWidth="1"/>
    <col min="14085" max="14087" width="0" style="6" hidden="1" customWidth="1"/>
    <col min="14088" max="14106" width="11.7109375" style="6" customWidth="1"/>
    <col min="14107" max="14113" width="6" style="6" customWidth="1"/>
    <col min="14114" max="14336" width="11.7109375" style="6"/>
    <col min="14337" max="14337" width="7.5703125" style="6" customWidth="1"/>
    <col min="14338" max="14338" width="59.5703125" style="6" customWidth="1"/>
    <col min="14339" max="14340" width="9.7109375" style="6" customWidth="1"/>
    <col min="14341" max="14343" width="0" style="6" hidden="1" customWidth="1"/>
    <col min="14344" max="14362" width="11.7109375" style="6" customWidth="1"/>
    <col min="14363" max="14369" width="6" style="6" customWidth="1"/>
    <col min="14370" max="14592" width="11.7109375" style="6"/>
    <col min="14593" max="14593" width="7.5703125" style="6" customWidth="1"/>
    <col min="14594" max="14594" width="59.5703125" style="6" customWidth="1"/>
    <col min="14595" max="14596" width="9.7109375" style="6" customWidth="1"/>
    <col min="14597" max="14599" width="0" style="6" hidden="1" customWidth="1"/>
    <col min="14600" max="14618" width="11.7109375" style="6" customWidth="1"/>
    <col min="14619" max="14625" width="6" style="6" customWidth="1"/>
    <col min="14626" max="14848" width="11.7109375" style="6"/>
    <col min="14849" max="14849" width="7.5703125" style="6" customWidth="1"/>
    <col min="14850" max="14850" width="59.5703125" style="6" customWidth="1"/>
    <col min="14851" max="14852" width="9.7109375" style="6" customWidth="1"/>
    <col min="14853" max="14855" width="0" style="6" hidden="1" customWidth="1"/>
    <col min="14856" max="14874" width="11.7109375" style="6" customWidth="1"/>
    <col min="14875" max="14881" width="6" style="6" customWidth="1"/>
    <col min="14882" max="15104" width="11.7109375" style="6"/>
    <col min="15105" max="15105" width="7.5703125" style="6" customWidth="1"/>
    <col min="15106" max="15106" width="59.5703125" style="6" customWidth="1"/>
    <col min="15107" max="15108" width="9.7109375" style="6" customWidth="1"/>
    <col min="15109" max="15111" width="0" style="6" hidden="1" customWidth="1"/>
    <col min="15112" max="15130" width="11.7109375" style="6" customWidth="1"/>
    <col min="15131" max="15137" width="6" style="6" customWidth="1"/>
    <col min="15138" max="15360" width="11.7109375" style="6"/>
    <col min="15361" max="15361" width="7.5703125" style="6" customWidth="1"/>
    <col min="15362" max="15362" width="59.5703125" style="6" customWidth="1"/>
    <col min="15363" max="15364" width="9.7109375" style="6" customWidth="1"/>
    <col min="15365" max="15367" width="0" style="6" hidden="1" customWidth="1"/>
    <col min="15368" max="15386" width="11.7109375" style="6" customWidth="1"/>
    <col min="15387" max="15393" width="6" style="6" customWidth="1"/>
    <col min="15394" max="15616" width="11.7109375" style="6"/>
    <col min="15617" max="15617" width="7.5703125" style="6" customWidth="1"/>
    <col min="15618" max="15618" width="59.5703125" style="6" customWidth="1"/>
    <col min="15619" max="15620" width="9.7109375" style="6" customWidth="1"/>
    <col min="15621" max="15623" width="0" style="6" hidden="1" customWidth="1"/>
    <col min="15624" max="15642" width="11.7109375" style="6" customWidth="1"/>
    <col min="15643" max="15649" width="6" style="6" customWidth="1"/>
    <col min="15650" max="15872" width="11.7109375" style="6"/>
    <col min="15873" max="15873" width="7.5703125" style="6" customWidth="1"/>
    <col min="15874" max="15874" width="59.5703125" style="6" customWidth="1"/>
    <col min="15875" max="15876" width="9.7109375" style="6" customWidth="1"/>
    <col min="15877" max="15879" width="0" style="6" hidden="1" customWidth="1"/>
    <col min="15880" max="15898" width="11.7109375" style="6" customWidth="1"/>
    <col min="15899" max="15905" width="6" style="6" customWidth="1"/>
    <col min="15906" max="16128" width="11.7109375" style="6"/>
    <col min="16129" max="16129" width="7.5703125" style="6" customWidth="1"/>
    <col min="16130" max="16130" width="59.5703125" style="6" customWidth="1"/>
    <col min="16131" max="16132" width="9.7109375" style="6" customWidth="1"/>
    <col min="16133" max="16135" width="0" style="6" hidden="1" customWidth="1"/>
    <col min="16136" max="16154" width="11.7109375" style="6" customWidth="1"/>
    <col min="16155" max="16161" width="6" style="6" customWidth="1"/>
    <col min="16162" max="16384" width="11.7109375" style="6"/>
  </cols>
  <sheetData>
    <row r="1" spans="1:33" ht="25.15" customHeight="1" x14ac:dyDescent="0.15">
      <c r="A1" s="150"/>
      <c r="B1" s="358" t="str">
        <f>CONCATENATE("FAO PULP, PAPER AND PAPERBOARD CAPACITY SURVEY ",TEXT(C4,"0"),"-",TEXT(C4+2,"0"))</f>
        <v>FAO PULP, PAPER AND PAPERBOARD CAPACITY SURVEY 2023-2025</v>
      </c>
      <c r="C1" s="358"/>
      <c r="D1" s="151"/>
      <c r="G1" s="26"/>
    </row>
    <row r="2" spans="1:33" ht="12" customHeight="1" x14ac:dyDescent="0.15">
      <c r="A2" s="352"/>
      <c r="B2" s="352"/>
      <c r="C2" s="352"/>
      <c r="D2" s="352"/>
      <c r="AA2" s="27"/>
      <c r="AB2" s="28"/>
      <c r="AC2" s="28"/>
      <c r="AD2" s="28"/>
      <c r="AE2" s="28"/>
      <c r="AF2" s="29"/>
      <c r="AG2" s="29"/>
    </row>
    <row r="3" spans="1:33" ht="5.0999999999999996" customHeight="1" x14ac:dyDescent="0.15">
      <c r="A3" s="30"/>
      <c r="B3" s="30"/>
      <c r="C3" s="33"/>
      <c r="D3" s="33"/>
      <c r="G3" s="26"/>
    </row>
    <row r="4" spans="1:33" ht="9" customHeight="1" x14ac:dyDescent="0.15">
      <c r="A4" s="33"/>
      <c r="B4" s="33"/>
      <c r="C4" s="359">
        <v>2023</v>
      </c>
      <c r="D4" s="359"/>
      <c r="G4" s="26"/>
      <c r="AA4" s="14"/>
      <c r="AB4" s="14"/>
      <c r="AC4" s="14"/>
      <c r="AD4" s="14"/>
      <c r="AE4" s="14"/>
      <c r="AF4" s="14"/>
      <c r="AG4" s="14"/>
    </row>
    <row r="5" spans="1:33" ht="6" customHeight="1" x14ac:dyDescent="0.15">
      <c r="A5" s="30" t="s">
        <v>43</v>
      </c>
      <c r="B5" s="30"/>
      <c r="C5" s="30" t="s">
        <v>43</v>
      </c>
      <c r="D5" s="30" t="s">
        <v>43</v>
      </c>
      <c r="G5" s="26"/>
    </row>
    <row r="6" spans="1:33" ht="9" customHeight="1" x14ac:dyDescent="0.15">
      <c r="A6" s="33" t="s">
        <v>128</v>
      </c>
      <c r="B6" s="33"/>
      <c r="C6" s="31" t="s">
        <v>45</v>
      </c>
      <c r="D6" s="31" t="s">
        <v>46</v>
      </c>
      <c r="G6" s="26"/>
    </row>
    <row r="7" spans="1:33" ht="8.1" customHeight="1" x14ac:dyDescent="0.15">
      <c r="A7" s="33" t="s">
        <v>129</v>
      </c>
      <c r="B7" s="33"/>
      <c r="C7" s="31" t="s">
        <v>130</v>
      </c>
      <c r="D7" s="31" t="s">
        <v>47</v>
      </c>
      <c r="G7" s="26"/>
    </row>
    <row r="8" spans="1:33" ht="8.1" customHeight="1" x14ac:dyDescent="0.15">
      <c r="A8" s="33"/>
      <c r="B8" s="33"/>
      <c r="C8" s="31" t="s">
        <v>51</v>
      </c>
      <c r="D8" s="31" t="s">
        <v>48</v>
      </c>
      <c r="G8" s="26"/>
    </row>
    <row r="9" spans="1:33" ht="8.1" customHeight="1" x14ac:dyDescent="0.15">
      <c r="A9" s="33"/>
      <c r="B9" s="33"/>
      <c r="C9" s="31"/>
      <c r="D9" s="31" t="s">
        <v>50</v>
      </c>
      <c r="G9" s="26"/>
    </row>
    <row r="10" spans="1:33" ht="6" customHeight="1" x14ac:dyDescent="0.15">
      <c r="A10" s="30" t="s">
        <v>43</v>
      </c>
      <c r="B10" s="30"/>
      <c r="C10" s="32" t="s">
        <v>43</v>
      </c>
      <c r="D10" s="32" t="s">
        <v>43</v>
      </c>
      <c r="G10" s="26"/>
    </row>
    <row r="11" spans="1:33" ht="8.1" customHeight="1" x14ac:dyDescent="0.15">
      <c r="A11" s="33"/>
      <c r="B11" s="33"/>
      <c r="C11" s="198" t="s">
        <v>131</v>
      </c>
      <c r="D11" s="31"/>
      <c r="G11" s="26"/>
    </row>
    <row r="12" spans="1:33" ht="6" customHeight="1" x14ac:dyDescent="0.15">
      <c r="A12" s="30" t="s">
        <v>43</v>
      </c>
      <c r="B12" s="30"/>
      <c r="C12" s="30" t="s">
        <v>43</v>
      </c>
      <c r="D12" s="30" t="s">
        <v>43</v>
      </c>
    </row>
    <row r="13" spans="1:33" ht="8.65" customHeight="1" x14ac:dyDescent="0.15">
      <c r="A13" s="187" t="s">
        <v>53</v>
      </c>
      <c r="B13" s="34"/>
      <c r="C13" s="188" t="s">
        <v>54</v>
      </c>
      <c r="D13" s="188" t="s">
        <v>54</v>
      </c>
      <c r="E13" s="35">
        <f>(C13-(C15+C18+C21+C24))</f>
        <v>0</v>
      </c>
      <c r="F13" s="35">
        <f>(D13-(D15+D18+D21+D24))</f>
        <v>0</v>
      </c>
      <c r="G13" s="36" t="s">
        <v>132</v>
      </c>
      <c r="AD13" s="16"/>
    </row>
    <row r="14" spans="1:33" ht="8.65" customHeight="1" x14ac:dyDescent="0.15">
      <c r="A14" s="189" t="s">
        <v>55</v>
      </c>
      <c r="B14" s="31"/>
      <c r="C14" s="190" t="s">
        <v>54</v>
      </c>
      <c r="D14" s="190" t="s">
        <v>54</v>
      </c>
      <c r="E14" s="35"/>
      <c r="F14" s="35"/>
      <c r="G14" s="36"/>
      <c r="AD14" s="16"/>
    </row>
    <row r="15" spans="1:33" ht="8.65" customHeight="1" x14ac:dyDescent="0.15">
      <c r="A15" s="187" t="s">
        <v>56</v>
      </c>
      <c r="B15" s="34"/>
      <c r="C15" s="188" t="s">
        <v>54</v>
      </c>
      <c r="D15" s="188" t="s">
        <v>54</v>
      </c>
      <c r="E15" s="37">
        <f>(C15-(C16+C17))</f>
        <v>0</v>
      </c>
      <c r="F15" s="37">
        <f>(D15-(D16+D17))</f>
        <v>0</v>
      </c>
      <c r="G15" s="38" t="s">
        <v>133</v>
      </c>
      <c r="AD15" s="16"/>
    </row>
    <row r="16" spans="1:33" ht="8.65" customHeight="1" x14ac:dyDescent="0.15">
      <c r="A16" s="189" t="s">
        <v>57</v>
      </c>
      <c r="B16" s="31"/>
      <c r="C16" s="190" t="s">
        <v>54</v>
      </c>
      <c r="D16" s="190" t="s">
        <v>54</v>
      </c>
      <c r="E16" s="35"/>
      <c r="F16" s="35"/>
      <c r="G16" s="36" t="s">
        <v>134</v>
      </c>
      <c r="AD16" s="16"/>
    </row>
    <row r="17" spans="1:30" ht="8.65" customHeight="1" x14ac:dyDescent="0.15">
      <c r="A17" s="187" t="s">
        <v>58</v>
      </c>
      <c r="B17" s="34"/>
      <c r="C17" s="188" t="s">
        <v>54</v>
      </c>
      <c r="D17" s="188" t="s">
        <v>54</v>
      </c>
      <c r="E17" s="37"/>
      <c r="F17" s="37"/>
      <c r="G17" s="38" t="s">
        <v>135</v>
      </c>
      <c r="AD17" s="16"/>
    </row>
    <row r="18" spans="1:30" ht="8.65" customHeight="1" x14ac:dyDescent="0.15">
      <c r="A18" s="189" t="s">
        <v>59</v>
      </c>
      <c r="B18" s="31"/>
      <c r="C18" s="190" t="s">
        <v>54</v>
      </c>
      <c r="D18" s="190" t="s">
        <v>54</v>
      </c>
      <c r="E18" s="35">
        <f>(C18-(C19+C20))</f>
        <v>0</v>
      </c>
      <c r="F18" s="35">
        <f>(D18-(D19+D20))</f>
        <v>0</v>
      </c>
      <c r="G18" s="36" t="s">
        <v>136</v>
      </c>
      <c r="AD18" s="16"/>
    </row>
    <row r="19" spans="1:30" ht="8.65" customHeight="1" x14ac:dyDescent="0.15">
      <c r="A19" s="187" t="s">
        <v>60</v>
      </c>
      <c r="B19" s="34"/>
      <c r="C19" s="188" t="s">
        <v>54</v>
      </c>
      <c r="D19" s="188" t="s">
        <v>54</v>
      </c>
      <c r="E19" s="37"/>
      <c r="F19" s="37"/>
      <c r="G19" s="38" t="s">
        <v>137</v>
      </c>
      <c r="AD19" s="16"/>
    </row>
    <row r="20" spans="1:30" ht="8.65" customHeight="1" x14ac:dyDescent="0.15">
      <c r="A20" s="189" t="s">
        <v>61</v>
      </c>
      <c r="B20" s="31"/>
      <c r="C20" s="190" t="s">
        <v>54</v>
      </c>
      <c r="D20" s="190" t="s">
        <v>54</v>
      </c>
      <c r="E20" s="35"/>
      <c r="F20" s="35"/>
      <c r="G20" s="36" t="s">
        <v>138</v>
      </c>
      <c r="AD20" s="16"/>
    </row>
    <row r="21" spans="1:30" ht="8.65" customHeight="1" x14ac:dyDescent="0.15">
      <c r="A21" s="187" t="s">
        <v>62</v>
      </c>
      <c r="B21" s="34"/>
      <c r="C21" s="188" t="s">
        <v>54</v>
      </c>
      <c r="D21" s="188" t="s">
        <v>54</v>
      </c>
      <c r="E21" s="37">
        <f>(C21-(C22+C23))</f>
        <v>0</v>
      </c>
      <c r="F21" s="37">
        <f>(D21-(D22+D23))</f>
        <v>0</v>
      </c>
      <c r="G21" s="38" t="s">
        <v>139</v>
      </c>
      <c r="AD21" s="16"/>
    </row>
    <row r="22" spans="1:30" ht="8.65" customHeight="1" x14ac:dyDescent="0.15">
      <c r="A22" s="189" t="s">
        <v>63</v>
      </c>
      <c r="B22" s="31"/>
      <c r="C22" s="190" t="s">
        <v>54</v>
      </c>
      <c r="D22" s="190" t="s">
        <v>54</v>
      </c>
      <c r="E22" s="35"/>
      <c r="F22" s="35"/>
      <c r="G22" s="36" t="s">
        <v>140</v>
      </c>
      <c r="J22" s="152"/>
      <c r="AD22" s="16"/>
    </row>
    <row r="23" spans="1:30" ht="8.65" customHeight="1" x14ac:dyDescent="0.15">
      <c r="A23" s="187" t="s">
        <v>64</v>
      </c>
      <c r="B23" s="34"/>
      <c r="C23" s="188" t="s">
        <v>54</v>
      </c>
      <c r="D23" s="188" t="s">
        <v>54</v>
      </c>
      <c r="E23" s="37"/>
      <c r="F23" s="37"/>
      <c r="G23" s="38" t="s">
        <v>141</v>
      </c>
      <c r="J23" s="152"/>
      <c r="AD23" s="16"/>
    </row>
    <row r="24" spans="1:30" ht="8.65" customHeight="1" x14ac:dyDescent="0.15">
      <c r="A24" s="179" t="s">
        <v>65</v>
      </c>
      <c r="B24" s="31"/>
      <c r="C24" s="190" t="s">
        <v>54</v>
      </c>
      <c r="D24" s="190" t="s">
        <v>54</v>
      </c>
      <c r="E24" s="35">
        <f>(C24-(C26+C29+C33+C36))</f>
        <v>0</v>
      </c>
      <c r="F24" s="35">
        <f>(D24-(D26+D29+D33+D36))</f>
        <v>0</v>
      </c>
      <c r="G24" s="36" t="s">
        <v>142</v>
      </c>
      <c r="AD24" s="16"/>
    </row>
    <row r="25" spans="1:30" ht="8.65" customHeight="1" x14ac:dyDescent="0.15">
      <c r="A25" s="187" t="s">
        <v>66</v>
      </c>
      <c r="B25" s="34"/>
      <c r="C25" s="188" t="s">
        <v>54</v>
      </c>
      <c r="D25" s="188" t="s">
        <v>54</v>
      </c>
      <c r="E25" s="35"/>
      <c r="F25" s="35"/>
      <c r="G25" s="36"/>
      <c r="AD25" s="16"/>
    </row>
    <row r="26" spans="1:30" ht="8.65" customHeight="1" x14ac:dyDescent="0.15">
      <c r="A26" s="189" t="s">
        <v>67</v>
      </c>
      <c r="B26" s="31"/>
      <c r="C26" s="190" t="s">
        <v>54</v>
      </c>
      <c r="D26" s="190" t="s">
        <v>54</v>
      </c>
      <c r="E26" s="37">
        <f>(C26-(C27+C28))</f>
        <v>0</v>
      </c>
      <c r="F26" s="37">
        <f>(D26-(D27+D28))</f>
        <v>0</v>
      </c>
      <c r="G26" s="38" t="s">
        <v>143</v>
      </c>
      <c r="AD26" s="16"/>
    </row>
    <row r="27" spans="1:30" ht="8.65" customHeight="1" x14ac:dyDescent="0.15">
      <c r="A27" s="187" t="s">
        <v>68</v>
      </c>
      <c r="B27" s="34"/>
      <c r="C27" s="188" t="s">
        <v>54</v>
      </c>
      <c r="D27" s="188" t="s">
        <v>54</v>
      </c>
      <c r="E27" s="35"/>
      <c r="F27" s="35"/>
      <c r="G27" s="36" t="s">
        <v>144</v>
      </c>
      <c r="AD27" s="16"/>
    </row>
    <row r="28" spans="1:30" ht="8.65" customHeight="1" x14ac:dyDescent="0.15">
      <c r="A28" s="189" t="s">
        <v>69</v>
      </c>
      <c r="B28" s="31"/>
      <c r="C28" s="190" t="s">
        <v>54</v>
      </c>
      <c r="D28" s="190" t="s">
        <v>54</v>
      </c>
      <c r="E28" s="37"/>
      <c r="F28" s="37"/>
      <c r="G28" s="38" t="s">
        <v>145</v>
      </c>
      <c r="AD28" s="16"/>
    </row>
    <row r="29" spans="1:30" ht="8.65" customHeight="1" x14ac:dyDescent="0.15">
      <c r="A29" s="187" t="s">
        <v>70</v>
      </c>
      <c r="B29" s="34"/>
      <c r="C29" s="188" t="s">
        <v>54</v>
      </c>
      <c r="D29" s="188" t="s">
        <v>54</v>
      </c>
      <c r="E29" s="35">
        <f>(C29-(C30+C31))</f>
        <v>0</v>
      </c>
      <c r="F29" s="35">
        <f>(D29-(D30+D31))</f>
        <v>0</v>
      </c>
      <c r="G29" s="36" t="s">
        <v>146</v>
      </c>
      <c r="AD29" s="16"/>
    </row>
    <row r="30" spans="1:30" ht="8.65" customHeight="1" x14ac:dyDescent="0.15">
      <c r="A30" s="189" t="s">
        <v>71</v>
      </c>
      <c r="B30" s="31"/>
      <c r="C30" s="190" t="s">
        <v>54</v>
      </c>
      <c r="D30" s="190" t="s">
        <v>54</v>
      </c>
      <c r="E30" s="37"/>
      <c r="F30" s="37"/>
      <c r="G30" s="38" t="s">
        <v>147</v>
      </c>
      <c r="AD30" s="16"/>
    </row>
    <row r="31" spans="1:30" ht="8.65" customHeight="1" x14ac:dyDescent="0.15">
      <c r="A31" s="187" t="s">
        <v>72</v>
      </c>
      <c r="B31" s="34"/>
      <c r="C31" s="188" t="s">
        <v>54</v>
      </c>
      <c r="D31" s="188" t="s">
        <v>54</v>
      </c>
      <c r="E31" s="35"/>
      <c r="F31" s="35"/>
      <c r="G31" s="36" t="s">
        <v>148</v>
      </c>
      <c r="AD31" s="16"/>
    </row>
    <row r="32" spans="1:30" ht="8.65" customHeight="1" x14ac:dyDescent="0.15">
      <c r="A32" s="189" t="s">
        <v>73</v>
      </c>
      <c r="B32" s="31"/>
      <c r="C32" s="190" t="s">
        <v>54</v>
      </c>
      <c r="D32" s="190" t="s">
        <v>54</v>
      </c>
      <c r="E32" s="35"/>
      <c r="F32" s="35"/>
      <c r="G32" s="36"/>
      <c r="AD32" s="16"/>
    </row>
    <row r="33" spans="1:30" ht="8.65" customHeight="1" x14ac:dyDescent="0.15">
      <c r="A33" s="187" t="s">
        <v>74</v>
      </c>
      <c r="B33" s="34"/>
      <c r="C33" s="188" t="s">
        <v>54</v>
      </c>
      <c r="D33" s="188" t="s">
        <v>54</v>
      </c>
      <c r="E33" s="37">
        <f>(C33-(C34+C35))</f>
        <v>0</v>
      </c>
      <c r="F33" s="37">
        <f>(D33-(D34+D35))</f>
        <v>0</v>
      </c>
      <c r="G33" s="38" t="s">
        <v>149</v>
      </c>
      <c r="AD33" s="16"/>
    </row>
    <row r="34" spans="1:30" ht="8.65" customHeight="1" x14ac:dyDescent="0.15">
      <c r="A34" s="189" t="s">
        <v>75</v>
      </c>
      <c r="B34" s="31"/>
      <c r="C34" s="190" t="s">
        <v>54</v>
      </c>
      <c r="D34" s="190" t="s">
        <v>54</v>
      </c>
      <c r="E34" s="35"/>
      <c r="F34" s="35"/>
      <c r="G34" s="36" t="s">
        <v>150</v>
      </c>
      <c r="AD34" s="16"/>
    </row>
    <row r="35" spans="1:30" ht="8.65" customHeight="1" x14ac:dyDescent="0.15">
      <c r="A35" s="187" t="s">
        <v>76</v>
      </c>
      <c r="B35" s="34"/>
      <c r="C35" s="188" t="s">
        <v>54</v>
      </c>
      <c r="D35" s="188" t="s">
        <v>54</v>
      </c>
      <c r="E35" s="37"/>
      <c r="F35" s="37"/>
      <c r="G35" s="38" t="s">
        <v>151</v>
      </c>
      <c r="AD35" s="16"/>
    </row>
    <row r="36" spans="1:30" ht="8.65" customHeight="1" x14ac:dyDescent="0.15">
      <c r="A36" s="189" t="s">
        <v>77</v>
      </c>
      <c r="B36" s="31"/>
      <c r="C36" s="190" t="s">
        <v>54</v>
      </c>
      <c r="D36" s="190" t="s">
        <v>54</v>
      </c>
      <c r="E36" s="35">
        <f>(C36-(C37+C38))</f>
        <v>0</v>
      </c>
      <c r="F36" s="35">
        <f>(D36-(D37+D38))</f>
        <v>0</v>
      </c>
      <c r="G36" s="36" t="s">
        <v>152</v>
      </c>
      <c r="AD36" s="16"/>
    </row>
    <row r="37" spans="1:30" ht="8.65" customHeight="1" x14ac:dyDescent="0.15">
      <c r="A37" s="187" t="s">
        <v>78</v>
      </c>
      <c r="B37" s="34"/>
      <c r="C37" s="188" t="s">
        <v>54</v>
      </c>
      <c r="D37" s="188" t="s">
        <v>54</v>
      </c>
      <c r="E37" s="37"/>
      <c r="F37" s="37"/>
      <c r="G37" s="38" t="s">
        <v>153</v>
      </c>
      <c r="AD37" s="16"/>
    </row>
    <row r="38" spans="1:30" ht="8.65" customHeight="1" x14ac:dyDescent="0.15">
      <c r="A38" s="179" t="s">
        <v>79</v>
      </c>
      <c r="B38" s="31"/>
      <c r="C38" s="190" t="s">
        <v>54</v>
      </c>
      <c r="D38" s="190" t="s">
        <v>54</v>
      </c>
      <c r="E38" s="35"/>
      <c r="F38" s="35"/>
      <c r="G38" s="36" t="s">
        <v>154</v>
      </c>
      <c r="AD38" s="16"/>
    </row>
    <row r="39" spans="1:30" ht="8.1" customHeight="1" x14ac:dyDescent="0.15">
      <c r="A39" s="39"/>
      <c r="B39" s="31"/>
      <c r="C39" s="191"/>
      <c r="D39" s="191"/>
      <c r="E39" s="40"/>
      <c r="F39" s="40"/>
      <c r="G39" s="11"/>
      <c r="AD39" s="16"/>
    </row>
    <row r="40" spans="1:30" ht="8.65" customHeight="1" x14ac:dyDescent="0.15">
      <c r="A40" s="187" t="s">
        <v>80</v>
      </c>
      <c r="B40" s="34"/>
      <c r="C40" s="188" t="s">
        <v>54</v>
      </c>
      <c r="D40" s="188" t="s">
        <v>54</v>
      </c>
      <c r="E40" s="35">
        <f>(C40-(C41+C42+C43+C44))</f>
        <v>0</v>
      </c>
      <c r="F40" s="35">
        <f>(D40-(D41+D42+D43+D44))</f>
        <v>0</v>
      </c>
      <c r="G40" s="36" t="s">
        <v>155</v>
      </c>
      <c r="AD40" s="16"/>
    </row>
    <row r="41" spans="1:30" ht="8.65" customHeight="1" x14ac:dyDescent="0.15">
      <c r="A41" s="189" t="s">
        <v>81</v>
      </c>
      <c r="B41" s="31"/>
      <c r="C41" s="190" t="s">
        <v>54</v>
      </c>
      <c r="D41" s="190" t="s">
        <v>54</v>
      </c>
      <c r="E41" s="37"/>
      <c r="F41" s="37"/>
      <c r="G41" s="38" t="s">
        <v>156</v>
      </c>
      <c r="AD41" s="16"/>
    </row>
    <row r="42" spans="1:30" ht="8.65" customHeight="1" x14ac:dyDescent="0.15">
      <c r="A42" s="187" t="s">
        <v>82</v>
      </c>
      <c r="B42" s="34"/>
      <c r="C42" s="188" t="s">
        <v>54</v>
      </c>
      <c r="D42" s="188" t="s">
        <v>54</v>
      </c>
      <c r="E42" s="35"/>
      <c r="F42" s="35"/>
      <c r="G42" s="36" t="s">
        <v>157</v>
      </c>
      <c r="AD42" s="16"/>
    </row>
    <row r="43" spans="1:30" ht="8.65" customHeight="1" x14ac:dyDescent="0.15">
      <c r="A43" s="189" t="s">
        <v>83</v>
      </c>
      <c r="B43" s="31"/>
      <c r="C43" s="190" t="s">
        <v>54</v>
      </c>
      <c r="D43" s="190" t="s">
        <v>54</v>
      </c>
      <c r="E43" s="37"/>
      <c r="F43" s="37"/>
      <c r="G43" s="38" t="s">
        <v>158</v>
      </c>
      <c r="AD43" s="16"/>
    </row>
    <row r="44" spans="1:30" ht="8.65" customHeight="1" x14ac:dyDescent="0.15">
      <c r="A44" s="187" t="s">
        <v>84</v>
      </c>
      <c r="B44" s="34"/>
      <c r="C44" s="188" t="s">
        <v>54</v>
      </c>
      <c r="D44" s="188" t="s">
        <v>54</v>
      </c>
      <c r="E44" s="35"/>
      <c r="F44" s="35"/>
      <c r="G44" s="36" t="s">
        <v>159</v>
      </c>
      <c r="AD44" s="16"/>
    </row>
    <row r="45" spans="1:30" ht="8.1" customHeight="1" x14ac:dyDescent="0.15">
      <c r="A45" s="39"/>
      <c r="B45" s="31"/>
      <c r="C45" s="191"/>
      <c r="D45" s="191"/>
      <c r="E45" s="40"/>
      <c r="F45" s="40"/>
      <c r="G45" s="11"/>
      <c r="AD45" s="16"/>
    </row>
    <row r="46" spans="1:30" ht="8.65" customHeight="1" x14ac:dyDescent="0.15">
      <c r="A46" s="187" t="s">
        <v>85</v>
      </c>
      <c r="B46" s="34"/>
      <c r="C46" s="188" t="s">
        <v>54</v>
      </c>
      <c r="D46" s="188" t="s">
        <v>54</v>
      </c>
      <c r="E46" s="35">
        <f>(C46-(C47+C48))</f>
        <v>0</v>
      </c>
      <c r="F46" s="35">
        <f>(D46-(D47+D48))</f>
        <v>0</v>
      </c>
      <c r="G46" s="36" t="s">
        <v>160</v>
      </c>
      <c r="AD46" s="16"/>
    </row>
    <row r="47" spans="1:30" ht="8.65" customHeight="1" x14ac:dyDescent="0.15">
      <c r="A47" s="189" t="s">
        <v>161</v>
      </c>
      <c r="B47" s="31"/>
      <c r="C47" s="190" t="s">
        <v>54</v>
      </c>
      <c r="D47" s="190" t="s">
        <v>54</v>
      </c>
      <c r="E47" s="37"/>
      <c r="F47" s="37"/>
      <c r="G47" s="38" t="s">
        <v>162</v>
      </c>
      <c r="AD47" s="16"/>
    </row>
    <row r="48" spans="1:30" ht="8.65" customHeight="1" x14ac:dyDescent="0.15">
      <c r="A48" s="187" t="s">
        <v>163</v>
      </c>
      <c r="B48" s="34"/>
      <c r="C48" s="188" t="s">
        <v>54</v>
      </c>
      <c r="D48" s="188" t="s">
        <v>54</v>
      </c>
      <c r="E48" s="35"/>
      <c r="F48" s="35"/>
      <c r="G48" s="36" t="s">
        <v>164</v>
      </c>
      <c r="AD48" s="16"/>
    </row>
    <row r="49" spans="1:33" ht="8.65" customHeight="1" x14ac:dyDescent="0.15">
      <c r="A49" s="189" t="s">
        <v>88</v>
      </c>
      <c r="B49" s="31"/>
      <c r="C49" s="164" t="s">
        <v>54</v>
      </c>
      <c r="D49" s="164" t="s">
        <v>54</v>
      </c>
      <c r="E49" s="35"/>
      <c r="F49" s="35"/>
      <c r="G49" s="36"/>
      <c r="AD49" s="16"/>
    </row>
    <row r="50" spans="1:33" ht="5.0999999999999996" customHeight="1" x14ac:dyDescent="0.15">
      <c r="A50" s="33"/>
      <c r="B50" s="33"/>
      <c r="C50" s="31"/>
      <c r="D50" s="31"/>
      <c r="AD50" s="16"/>
    </row>
    <row r="51" spans="1:33" ht="5.0999999999999996" customHeight="1" x14ac:dyDescent="0.15">
      <c r="A51" s="33"/>
      <c r="B51" s="33"/>
      <c r="C51" s="31"/>
      <c r="D51" s="31"/>
      <c r="AD51" s="16"/>
    </row>
    <row r="52" spans="1:33" ht="6" customHeight="1" x14ac:dyDescent="0.15">
      <c r="A52" s="30" t="s">
        <v>43</v>
      </c>
      <c r="B52" s="30"/>
      <c r="C52" s="30"/>
      <c r="D52" s="31"/>
      <c r="AD52" s="16"/>
    </row>
    <row r="53" spans="1:33" ht="9" customHeight="1" x14ac:dyDescent="0.15">
      <c r="A53" s="33" t="s">
        <v>49</v>
      </c>
      <c r="B53" s="33"/>
      <c r="C53" s="192">
        <f>C4</f>
        <v>2023</v>
      </c>
      <c r="D53" s="193"/>
      <c r="AA53" s="23"/>
      <c r="AB53" s="23"/>
      <c r="AC53" s="23"/>
      <c r="AD53" s="24"/>
      <c r="AE53" s="23"/>
      <c r="AF53" s="23"/>
      <c r="AG53" s="23"/>
    </row>
    <row r="54" spans="1:33" ht="6" customHeight="1" x14ac:dyDescent="0.15">
      <c r="A54" s="30" t="s">
        <v>43</v>
      </c>
      <c r="B54" s="30"/>
      <c r="C54" s="32"/>
      <c r="D54" s="31"/>
      <c r="AD54" s="16"/>
    </row>
    <row r="55" spans="1:33" ht="8.1" customHeight="1" x14ac:dyDescent="0.15">
      <c r="A55" s="31"/>
      <c r="B55" s="31"/>
      <c r="C55" s="199" t="s">
        <v>165</v>
      </c>
      <c r="D55" s="31"/>
      <c r="AD55" s="16"/>
    </row>
    <row r="56" spans="1:33" ht="6" customHeight="1" x14ac:dyDescent="0.15">
      <c r="A56" s="32" t="s">
        <v>43</v>
      </c>
      <c r="B56" s="32"/>
      <c r="C56" s="32" t="s">
        <v>43</v>
      </c>
      <c r="D56" s="31"/>
      <c r="AD56" s="16"/>
    </row>
    <row r="57" spans="1:33" ht="8.65" customHeight="1" x14ac:dyDescent="0.15">
      <c r="A57" s="187" t="s">
        <v>89</v>
      </c>
      <c r="B57" s="34"/>
      <c r="C57" s="188" t="s">
        <v>54</v>
      </c>
      <c r="D57" s="31" t="s">
        <v>49</v>
      </c>
      <c r="E57" s="41">
        <f>(C57-(C59+C60+C67))</f>
        <v>0</v>
      </c>
      <c r="F57" s="41"/>
      <c r="G57" s="36" t="s">
        <v>166</v>
      </c>
      <c r="AD57" s="16"/>
    </row>
    <row r="58" spans="1:33" ht="8.65" customHeight="1" x14ac:dyDescent="0.15">
      <c r="A58" s="189" t="s">
        <v>90</v>
      </c>
      <c r="B58" s="31"/>
      <c r="C58" s="190" t="s">
        <v>54</v>
      </c>
      <c r="D58" s="31"/>
      <c r="E58" s="41"/>
      <c r="F58" s="41"/>
      <c r="G58" s="36"/>
      <c r="AD58" s="16"/>
    </row>
    <row r="59" spans="1:33" ht="8.65" customHeight="1" x14ac:dyDescent="0.15">
      <c r="A59" s="187" t="s">
        <v>91</v>
      </c>
      <c r="B59" s="34"/>
      <c r="C59" s="188" t="s">
        <v>54</v>
      </c>
      <c r="D59" s="31" t="s">
        <v>51</v>
      </c>
      <c r="E59" s="26"/>
      <c r="F59" s="26"/>
      <c r="G59" s="38" t="s">
        <v>167</v>
      </c>
      <c r="AD59" s="16"/>
    </row>
    <row r="60" spans="1:33" ht="8.65" customHeight="1" x14ac:dyDescent="0.15">
      <c r="A60" s="189" t="s">
        <v>168</v>
      </c>
      <c r="B60" s="31"/>
      <c r="C60" s="190" t="s">
        <v>54</v>
      </c>
      <c r="D60" s="31" t="s">
        <v>51</v>
      </c>
      <c r="E60" s="41">
        <f>(C60-(C61+C64))</f>
        <v>0</v>
      </c>
      <c r="F60" s="41"/>
      <c r="G60" s="36" t="s">
        <v>169</v>
      </c>
      <c r="AD60" s="16"/>
    </row>
    <row r="61" spans="1:33" ht="8.65" customHeight="1" x14ac:dyDescent="0.15">
      <c r="A61" s="187" t="s">
        <v>93</v>
      </c>
      <c r="B61" s="34"/>
      <c r="C61" s="188" t="s">
        <v>54</v>
      </c>
      <c r="D61" s="31" t="s">
        <v>51</v>
      </c>
      <c r="E61" s="42">
        <f>(C61-(C62+C63))</f>
        <v>0</v>
      </c>
      <c r="F61" s="42"/>
      <c r="G61" s="38" t="s">
        <v>170</v>
      </c>
      <c r="AD61" s="16"/>
    </row>
    <row r="62" spans="1:33" ht="8.65" customHeight="1" x14ac:dyDescent="0.15">
      <c r="A62" s="189" t="s">
        <v>94</v>
      </c>
      <c r="B62" s="31"/>
      <c r="C62" s="190" t="s">
        <v>54</v>
      </c>
      <c r="D62" s="31" t="s">
        <v>51</v>
      </c>
      <c r="E62" s="41"/>
      <c r="F62" s="41"/>
      <c r="G62" s="36" t="s">
        <v>171</v>
      </c>
      <c r="AD62" s="16"/>
    </row>
    <row r="63" spans="1:33" ht="8.65" customHeight="1" x14ac:dyDescent="0.15">
      <c r="A63" s="187" t="s">
        <v>95</v>
      </c>
      <c r="B63" s="34"/>
      <c r="C63" s="188" t="s">
        <v>54</v>
      </c>
      <c r="D63" s="31" t="s">
        <v>51</v>
      </c>
      <c r="E63" s="26"/>
      <c r="F63" s="26"/>
      <c r="G63" s="38" t="s">
        <v>172</v>
      </c>
      <c r="AD63" s="16"/>
    </row>
    <row r="64" spans="1:33" ht="8.65" customHeight="1" x14ac:dyDescent="0.15">
      <c r="A64" s="189" t="s">
        <v>96</v>
      </c>
      <c r="B64" s="31"/>
      <c r="C64" s="190" t="s">
        <v>54</v>
      </c>
      <c r="D64" s="31" t="s">
        <v>51</v>
      </c>
      <c r="E64" s="41">
        <f>(C64-(C65+C66))</f>
        <v>0</v>
      </c>
      <c r="F64" s="41"/>
      <c r="G64" s="36" t="s">
        <v>173</v>
      </c>
      <c r="AD64" s="16"/>
    </row>
    <row r="65" spans="1:30" ht="8.65" customHeight="1" x14ac:dyDescent="0.15">
      <c r="A65" s="187" t="s">
        <v>97</v>
      </c>
      <c r="B65" s="34"/>
      <c r="C65" s="188" t="s">
        <v>54</v>
      </c>
      <c r="D65" s="31" t="s">
        <v>51</v>
      </c>
      <c r="E65" s="26"/>
      <c r="F65" s="26"/>
      <c r="G65" s="38" t="s">
        <v>174</v>
      </c>
      <c r="AD65" s="16"/>
    </row>
    <row r="66" spans="1:30" ht="8.65" customHeight="1" x14ac:dyDescent="0.15">
      <c r="A66" s="189" t="s">
        <v>98</v>
      </c>
      <c r="B66" s="31"/>
      <c r="C66" s="190" t="s">
        <v>54</v>
      </c>
      <c r="D66" s="31" t="s">
        <v>51</v>
      </c>
      <c r="E66" s="41"/>
      <c r="F66" s="41"/>
      <c r="G66" s="36" t="s">
        <v>175</v>
      </c>
      <c r="AD66" s="16"/>
    </row>
    <row r="67" spans="1:30" ht="8.65" customHeight="1" x14ac:dyDescent="0.15">
      <c r="A67" s="187" t="s">
        <v>99</v>
      </c>
      <c r="B67" s="34"/>
      <c r="C67" s="188" t="s">
        <v>54</v>
      </c>
      <c r="D67" s="31" t="s">
        <v>51</v>
      </c>
      <c r="E67" s="42">
        <f>(C67-(C68+C69+C89))</f>
        <v>0</v>
      </c>
      <c r="F67" s="42"/>
      <c r="G67" s="38" t="s">
        <v>176</v>
      </c>
      <c r="AD67" s="16"/>
    </row>
    <row r="68" spans="1:30" ht="8.65" customHeight="1" x14ac:dyDescent="0.15">
      <c r="A68" s="189" t="s">
        <v>100</v>
      </c>
      <c r="B68" s="31"/>
      <c r="C68" s="190" t="s">
        <v>54</v>
      </c>
      <c r="D68" s="31" t="s">
        <v>51</v>
      </c>
      <c r="E68" s="26"/>
      <c r="F68" s="26"/>
      <c r="G68" s="36" t="s">
        <v>177</v>
      </c>
      <c r="AD68" s="16"/>
    </row>
    <row r="69" spans="1:30" ht="8.65" customHeight="1" x14ac:dyDescent="0.15">
      <c r="A69" s="187" t="s">
        <v>101</v>
      </c>
      <c r="B69" s="34"/>
      <c r="C69" s="188" t="s">
        <v>54</v>
      </c>
      <c r="D69" s="31" t="s">
        <v>51</v>
      </c>
      <c r="E69" s="42">
        <f>(C69-(C70+C75+C78+C81+C86))</f>
        <v>0</v>
      </c>
      <c r="F69" s="42"/>
      <c r="G69" s="38" t="s">
        <v>178</v>
      </c>
      <c r="AD69" s="16"/>
    </row>
    <row r="70" spans="1:30" ht="8.65" customHeight="1" x14ac:dyDescent="0.15">
      <c r="A70" s="189" t="s">
        <v>102</v>
      </c>
      <c r="B70" s="31"/>
      <c r="C70" s="190" t="s">
        <v>54</v>
      </c>
      <c r="D70" s="31" t="s">
        <v>51</v>
      </c>
      <c r="E70" s="41">
        <f>(C70-(C71+C74))</f>
        <v>0</v>
      </c>
      <c r="F70" s="41"/>
      <c r="G70" s="36" t="s">
        <v>179</v>
      </c>
      <c r="AD70" s="16"/>
    </row>
    <row r="71" spans="1:30" ht="8.65" customHeight="1" x14ac:dyDescent="0.15">
      <c r="A71" s="187" t="s">
        <v>103</v>
      </c>
      <c r="B71" s="34"/>
      <c r="C71" s="188" t="s">
        <v>54</v>
      </c>
      <c r="D71" s="31" t="s">
        <v>51</v>
      </c>
      <c r="E71" s="42">
        <f>(C71-(C72+C73))</f>
        <v>0</v>
      </c>
      <c r="F71" s="42"/>
      <c r="G71" s="38" t="s">
        <v>180</v>
      </c>
      <c r="AD71" s="16"/>
    </row>
    <row r="72" spans="1:30" ht="8.65" customHeight="1" x14ac:dyDescent="0.15">
      <c r="A72" s="189" t="s">
        <v>104</v>
      </c>
      <c r="B72" s="31"/>
      <c r="C72" s="190" t="s">
        <v>54</v>
      </c>
      <c r="D72" s="31" t="s">
        <v>51</v>
      </c>
      <c r="E72" s="41"/>
      <c r="F72" s="41"/>
      <c r="G72" s="36" t="s">
        <v>181</v>
      </c>
      <c r="AD72" s="16"/>
    </row>
    <row r="73" spans="1:30" ht="8.65" customHeight="1" x14ac:dyDescent="0.15">
      <c r="A73" s="187" t="s">
        <v>105</v>
      </c>
      <c r="B73" s="34"/>
      <c r="C73" s="188" t="s">
        <v>54</v>
      </c>
      <c r="D73" s="31" t="s">
        <v>51</v>
      </c>
      <c r="E73" s="26"/>
      <c r="F73" s="26"/>
      <c r="G73" s="38" t="s">
        <v>182</v>
      </c>
      <c r="AD73" s="16"/>
    </row>
    <row r="74" spans="1:30" ht="8.65" customHeight="1" x14ac:dyDescent="0.15">
      <c r="A74" s="189" t="s">
        <v>106</v>
      </c>
      <c r="B74" s="31"/>
      <c r="C74" s="190" t="s">
        <v>54</v>
      </c>
      <c r="D74" s="31" t="s">
        <v>51</v>
      </c>
      <c r="E74" s="41"/>
      <c r="F74" s="41"/>
      <c r="G74" s="36" t="s">
        <v>183</v>
      </c>
      <c r="AD74" s="16"/>
    </row>
    <row r="75" spans="1:30" ht="8.65" customHeight="1" x14ac:dyDescent="0.15">
      <c r="A75" s="187" t="s">
        <v>107</v>
      </c>
      <c r="B75" s="34"/>
      <c r="C75" s="188" t="s">
        <v>54</v>
      </c>
      <c r="D75" s="31" t="s">
        <v>51</v>
      </c>
      <c r="E75" s="42">
        <f>(C75-(C76+C77))</f>
        <v>0</v>
      </c>
      <c r="F75" s="42"/>
      <c r="G75" s="38" t="s">
        <v>184</v>
      </c>
      <c r="AD75" s="16"/>
    </row>
    <row r="76" spans="1:30" ht="8.65" customHeight="1" x14ac:dyDescent="0.15">
      <c r="A76" s="189" t="s">
        <v>108</v>
      </c>
      <c r="B76" s="31"/>
      <c r="C76" s="190" t="s">
        <v>54</v>
      </c>
      <c r="D76" s="31" t="s">
        <v>51</v>
      </c>
      <c r="E76" s="41"/>
      <c r="F76" s="41"/>
      <c r="G76" s="36" t="s">
        <v>185</v>
      </c>
      <c r="AD76" s="16"/>
    </row>
    <row r="77" spans="1:30" ht="8.65" customHeight="1" x14ac:dyDescent="0.15">
      <c r="A77" s="187" t="s">
        <v>109</v>
      </c>
      <c r="B77" s="34"/>
      <c r="C77" s="188" t="s">
        <v>54</v>
      </c>
      <c r="D77" s="31" t="s">
        <v>51</v>
      </c>
      <c r="E77" s="26"/>
      <c r="F77" s="26"/>
      <c r="G77" s="38" t="s">
        <v>186</v>
      </c>
      <c r="AD77" s="16"/>
    </row>
    <row r="78" spans="1:30" ht="8.65" customHeight="1" x14ac:dyDescent="0.15">
      <c r="A78" s="189" t="s">
        <v>110</v>
      </c>
      <c r="B78" s="31"/>
      <c r="C78" s="190" t="s">
        <v>54</v>
      </c>
      <c r="D78" s="31" t="s">
        <v>51</v>
      </c>
      <c r="E78" s="41">
        <f>(C78-(C79+C80))</f>
        <v>0</v>
      </c>
      <c r="F78" s="41"/>
      <c r="G78" s="36" t="s">
        <v>187</v>
      </c>
      <c r="AD78" s="16"/>
    </row>
    <row r="79" spans="1:30" ht="8.65" customHeight="1" x14ac:dyDescent="0.15">
      <c r="A79" s="187" t="s">
        <v>111</v>
      </c>
      <c r="B79" s="34"/>
      <c r="C79" s="188" t="s">
        <v>54</v>
      </c>
      <c r="D79" s="31" t="s">
        <v>51</v>
      </c>
      <c r="E79" s="26"/>
      <c r="F79" s="26"/>
      <c r="G79" s="38" t="s">
        <v>188</v>
      </c>
      <c r="AD79" s="16"/>
    </row>
    <row r="80" spans="1:30" ht="8.65" customHeight="1" x14ac:dyDescent="0.15">
      <c r="A80" s="189" t="s">
        <v>112</v>
      </c>
      <c r="B80" s="31"/>
      <c r="C80" s="190" t="s">
        <v>54</v>
      </c>
      <c r="D80" s="31" t="s">
        <v>51</v>
      </c>
      <c r="E80" s="41"/>
      <c r="F80" s="41"/>
      <c r="G80" s="36" t="s">
        <v>189</v>
      </c>
      <c r="AD80" s="16"/>
    </row>
    <row r="81" spans="1:30" ht="8.65" customHeight="1" x14ac:dyDescent="0.15">
      <c r="A81" s="187" t="s">
        <v>113</v>
      </c>
      <c r="B81" s="34"/>
      <c r="C81" s="188" t="s">
        <v>54</v>
      </c>
      <c r="D81" s="31" t="s">
        <v>51</v>
      </c>
      <c r="E81" s="42">
        <f>(C81-(C82+C85))</f>
        <v>0</v>
      </c>
      <c r="F81" s="42"/>
      <c r="G81" s="38" t="s">
        <v>190</v>
      </c>
      <c r="AD81" s="16"/>
    </row>
    <row r="82" spans="1:30" ht="8.65" customHeight="1" x14ac:dyDescent="0.15">
      <c r="A82" s="189" t="s">
        <v>114</v>
      </c>
      <c r="B82" s="31"/>
      <c r="C82" s="190" t="s">
        <v>54</v>
      </c>
      <c r="D82" s="31" t="s">
        <v>51</v>
      </c>
      <c r="E82" s="41">
        <f>(C82-(C83+C84))</f>
        <v>0</v>
      </c>
      <c r="F82" s="41"/>
      <c r="G82" s="36" t="s">
        <v>191</v>
      </c>
      <c r="AD82" s="16"/>
    </row>
    <row r="83" spans="1:30" ht="8.65" customHeight="1" x14ac:dyDescent="0.15">
      <c r="A83" s="187" t="s">
        <v>115</v>
      </c>
      <c r="B83" s="34"/>
      <c r="C83" s="188" t="s">
        <v>54</v>
      </c>
      <c r="D83" s="31" t="s">
        <v>51</v>
      </c>
      <c r="E83" s="42"/>
      <c r="F83" s="42"/>
      <c r="G83" s="38" t="s">
        <v>192</v>
      </c>
      <c r="AD83" s="16"/>
    </row>
    <row r="84" spans="1:30" ht="8.65" customHeight="1" x14ac:dyDescent="0.15">
      <c r="A84" s="189" t="s">
        <v>116</v>
      </c>
      <c r="B84" s="31"/>
      <c r="C84" s="190" t="s">
        <v>54</v>
      </c>
      <c r="D84" s="31" t="s">
        <v>51</v>
      </c>
      <c r="E84" s="41"/>
      <c r="F84" s="41"/>
      <c r="G84" s="36" t="s">
        <v>193</v>
      </c>
      <c r="AD84" s="16"/>
    </row>
    <row r="85" spans="1:30" ht="8.65" customHeight="1" x14ac:dyDescent="0.15">
      <c r="A85" s="187" t="s">
        <v>117</v>
      </c>
      <c r="B85" s="34"/>
      <c r="C85" s="188" t="s">
        <v>54</v>
      </c>
      <c r="D85" s="31" t="s">
        <v>51</v>
      </c>
      <c r="E85" s="26"/>
      <c r="F85" s="26"/>
      <c r="G85" s="38" t="s">
        <v>194</v>
      </c>
      <c r="AD85" s="16"/>
    </row>
    <row r="86" spans="1:30" ht="8.65" customHeight="1" x14ac:dyDescent="0.15">
      <c r="A86" s="189" t="s">
        <v>118</v>
      </c>
      <c r="B86" s="31"/>
      <c r="C86" s="190" t="s">
        <v>54</v>
      </c>
      <c r="D86" s="31" t="s">
        <v>51</v>
      </c>
      <c r="E86" s="41">
        <f>(C86-(C87+C88))</f>
        <v>0</v>
      </c>
      <c r="F86" s="41"/>
      <c r="G86" s="36" t="s">
        <v>195</v>
      </c>
      <c r="AD86" s="16"/>
    </row>
    <row r="87" spans="1:30" ht="8.65" customHeight="1" x14ac:dyDescent="0.15">
      <c r="A87" s="187" t="s">
        <v>119</v>
      </c>
      <c r="B87" s="34"/>
      <c r="C87" s="188" t="s">
        <v>54</v>
      </c>
      <c r="D87" s="31" t="s">
        <v>51</v>
      </c>
      <c r="E87" s="26"/>
      <c r="F87" s="26"/>
      <c r="G87" s="38" t="s">
        <v>196</v>
      </c>
      <c r="AD87" s="16"/>
    </row>
    <row r="88" spans="1:30" ht="8.65" customHeight="1" x14ac:dyDescent="0.15">
      <c r="A88" s="189" t="s">
        <v>120</v>
      </c>
      <c r="B88" s="31"/>
      <c r="C88" s="190" t="s">
        <v>54</v>
      </c>
      <c r="D88" s="31" t="s">
        <v>51</v>
      </c>
      <c r="E88" s="41"/>
      <c r="F88" s="41"/>
      <c r="G88" s="36" t="s">
        <v>197</v>
      </c>
      <c r="AD88" s="16"/>
    </row>
    <row r="89" spans="1:30" ht="8.65" customHeight="1" x14ac:dyDescent="0.15">
      <c r="A89" s="187" t="s">
        <v>121</v>
      </c>
      <c r="B89" s="34"/>
      <c r="C89" s="188" t="s">
        <v>54</v>
      </c>
      <c r="D89" s="31" t="s">
        <v>51</v>
      </c>
      <c r="E89" s="42">
        <f>(C89-(C90+C91))</f>
        <v>0</v>
      </c>
      <c r="F89" s="42"/>
      <c r="G89" s="38" t="s">
        <v>198</v>
      </c>
      <c r="AD89" s="16"/>
    </row>
    <row r="90" spans="1:30" ht="8.65" customHeight="1" x14ac:dyDescent="0.15">
      <c r="A90" s="189" t="s">
        <v>122</v>
      </c>
      <c r="B90" s="31"/>
      <c r="C90" s="190" t="s">
        <v>54</v>
      </c>
      <c r="D90" s="31" t="s">
        <v>51</v>
      </c>
      <c r="E90" s="41"/>
      <c r="F90" s="41"/>
      <c r="G90" s="36" t="s">
        <v>199</v>
      </c>
      <c r="AD90" s="16"/>
    </row>
    <row r="91" spans="1:30" ht="8.65" customHeight="1" x14ac:dyDescent="0.15">
      <c r="A91" s="187" t="s">
        <v>200</v>
      </c>
      <c r="B91" s="34"/>
      <c r="C91" s="188" t="s">
        <v>54</v>
      </c>
      <c r="D91" s="31" t="s">
        <v>51</v>
      </c>
      <c r="E91" s="41"/>
      <c r="F91" s="41"/>
      <c r="G91" s="38" t="s">
        <v>201</v>
      </c>
      <c r="AD91" s="16"/>
    </row>
    <row r="92" spans="1:30" ht="8.1" customHeight="1" x14ac:dyDescent="0.15">
      <c r="A92" s="32" t="s">
        <v>43</v>
      </c>
      <c r="B92" s="32"/>
      <c r="C92" s="194" t="s">
        <v>43</v>
      </c>
      <c r="D92" s="31"/>
      <c r="E92" s="42"/>
      <c r="F92" s="42"/>
      <c r="G92" s="11"/>
    </row>
    <row r="93" spans="1:30" ht="8.65" customHeight="1" x14ac:dyDescent="0.15">
      <c r="A93" s="153" t="s">
        <v>124</v>
      </c>
      <c r="B93" s="34"/>
      <c r="C93" s="188" t="s">
        <v>54</v>
      </c>
      <c r="D93" s="31"/>
      <c r="G93" s="11"/>
    </row>
    <row r="94" spans="1:30" ht="8.1" customHeight="1" x14ac:dyDescent="0.15">
      <c r="A94" s="32" t="s">
        <v>43</v>
      </c>
      <c r="B94" s="32"/>
      <c r="C94" s="32" t="s">
        <v>43</v>
      </c>
      <c r="D94" s="31" t="s">
        <v>49</v>
      </c>
      <c r="G94" s="11"/>
    </row>
    <row r="95" spans="1:30" ht="7.15" customHeight="1" x14ac:dyDescent="0.15"/>
    <row r="96" spans="1:30" ht="7.15" customHeight="1" x14ac:dyDescent="0.15"/>
    <row r="97" ht="7.15" customHeight="1" x14ac:dyDescent="0.15"/>
    <row r="98" ht="7.15" customHeight="1" x14ac:dyDescent="0.15"/>
    <row r="99" ht="7.15" customHeight="1" x14ac:dyDescent="0.15"/>
    <row r="100" ht="7.15" customHeight="1" x14ac:dyDescent="0.15"/>
    <row r="101" ht="7.15" customHeight="1" x14ac:dyDescent="0.15"/>
    <row r="102" ht="7.15" customHeight="1" x14ac:dyDescent="0.15"/>
    <row r="103" ht="7.15" customHeight="1" x14ac:dyDescent="0.15"/>
  </sheetData>
  <mergeCells count="3">
    <mergeCell ref="B1:C1"/>
    <mergeCell ref="A2:D2"/>
    <mergeCell ref="C4:D4"/>
  </mergeCells>
  <printOptions horizontalCentered="1"/>
  <pageMargins left="0.39370078740157483" right="0.39370078740157483" top="0.59055118110236227" bottom="0.59055118110236227" header="0.51181102362204722" footer="0.51181102362204722"/>
  <pageSetup paperSize="9" scale="91" orientation="portrait" horizontalDpi="2400" verticalDpi="2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F94"/>
  <sheetViews>
    <sheetView view="pageBreakPreview" topLeftCell="A61" zoomScale="150" zoomScaleNormal="150" zoomScaleSheetLayoutView="150" workbookViewId="0">
      <selection activeCell="C57" sqref="C57"/>
    </sheetView>
  </sheetViews>
  <sheetFormatPr defaultRowHeight="12" x14ac:dyDescent="0.15"/>
  <cols>
    <col min="1" max="1" width="7.5703125" style="149" customWidth="1"/>
    <col min="2" max="2" width="59.5703125" style="149" customWidth="1"/>
    <col min="3" max="4" width="9.85546875" style="149" customWidth="1"/>
    <col min="5" max="7" width="0" style="149" hidden="1" customWidth="1"/>
    <col min="8" max="256" width="8.85546875" style="149"/>
    <col min="257" max="257" width="7.5703125" style="149" customWidth="1"/>
    <col min="258" max="258" width="59.5703125" style="149" customWidth="1"/>
    <col min="259" max="260" width="9.85546875" style="149" customWidth="1"/>
    <col min="261" max="263" width="0" style="149" hidden="1" customWidth="1"/>
    <col min="264" max="512" width="8.85546875" style="149"/>
    <col min="513" max="513" width="7.5703125" style="149" customWidth="1"/>
    <col min="514" max="514" width="59.5703125" style="149" customWidth="1"/>
    <col min="515" max="516" width="9.85546875" style="149" customWidth="1"/>
    <col min="517" max="519" width="0" style="149" hidden="1" customWidth="1"/>
    <col min="520" max="768" width="8.85546875" style="149"/>
    <col min="769" max="769" width="7.5703125" style="149" customWidth="1"/>
    <col min="770" max="770" width="59.5703125" style="149" customWidth="1"/>
    <col min="771" max="772" width="9.85546875" style="149" customWidth="1"/>
    <col min="773" max="775" width="0" style="149" hidden="1" customWidth="1"/>
    <col min="776" max="1024" width="8.85546875" style="149"/>
    <col min="1025" max="1025" width="7.5703125" style="149" customWidth="1"/>
    <col min="1026" max="1026" width="59.5703125" style="149" customWidth="1"/>
    <col min="1027" max="1028" width="9.85546875" style="149" customWidth="1"/>
    <col min="1029" max="1031" width="0" style="149" hidden="1" customWidth="1"/>
    <col min="1032" max="1280" width="8.85546875" style="149"/>
    <col min="1281" max="1281" width="7.5703125" style="149" customWidth="1"/>
    <col min="1282" max="1282" width="59.5703125" style="149" customWidth="1"/>
    <col min="1283" max="1284" width="9.85546875" style="149" customWidth="1"/>
    <col min="1285" max="1287" width="0" style="149" hidden="1" customWidth="1"/>
    <col min="1288" max="1536" width="8.85546875" style="149"/>
    <col min="1537" max="1537" width="7.5703125" style="149" customWidth="1"/>
    <col min="1538" max="1538" width="59.5703125" style="149" customWidth="1"/>
    <col min="1539" max="1540" width="9.85546875" style="149" customWidth="1"/>
    <col min="1541" max="1543" width="0" style="149" hidden="1" customWidth="1"/>
    <col min="1544" max="1792" width="8.85546875" style="149"/>
    <col min="1793" max="1793" width="7.5703125" style="149" customWidth="1"/>
    <col min="1794" max="1794" width="59.5703125" style="149" customWidth="1"/>
    <col min="1795" max="1796" width="9.85546875" style="149" customWidth="1"/>
    <col min="1797" max="1799" width="0" style="149" hidden="1" customWidth="1"/>
    <col min="1800" max="2048" width="8.85546875" style="149"/>
    <col min="2049" max="2049" width="7.5703125" style="149" customWidth="1"/>
    <col min="2050" max="2050" width="59.5703125" style="149" customWidth="1"/>
    <col min="2051" max="2052" width="9.85546875" style="149" customWidth="1"/>
    <col min="2053" max="2055" width="0" style="149" hidden="1" customWidth="1"/>
    <col min="2056" max="2304" width="8.85546875" style="149"/>
    <col min="2305" max="2305" width="7.5703125" style="149" customWidth="1"/>
    <col min="2306" max="2306" width="59.5703125" style="149" customWidth="1"/>
    <col min="2307" max="2308" width="9.85546875" style="149" customWidth="1"/>
    <col min="2309" max="2311" width="0" style="149" hidden="1" customWidth="1"/>
    <col min="2312" max="2560" width="8.85546875" style="149"/>
    <col min="2561" max="2561" width="7.5703125" style="149" customWidth="1"/>
    <col min="2562" max="2562" width="59.5703125" style="149" customWidth="1"/>
    <col min="2563" max="2564" width="9.85546875" style="149" customWidth="1"/>
    <col min="2565" max="2567" width="0" style="149" hidden="1" customWidth="1"/>
    <col min="2568" max="2816" width="8.85546875" style="149"/>
    <col min="2817" max="2817" width="7.5703125" style="149" customWidth="1"/>
    <col min="2818" max="2818" width="59.5703125" style="149" customWidth="1"/>
    <col min="2819" max="2820" width="9.85546875" style="149" customWidth="1"/>
    <col min="2821" max="2823" width="0" style="149" hidden="1" customWidth="1"/>
    <col min="2824" max="3072" width="8.85546875" style="149"/>
    <col min="3073" max="3073" width="7.5703125" style="149" customWidth="1"/>
    <col min="3074" max="3074" width="59.5703125" style="149" customWidth="1"/>
    <col min="3075" max="3076" width="9.85546875" style="149" customWidth="1"/>
    <col min="3077" max="3079" width="0" style="149" hidden="1" customWidth="1"/>
    <col min="3080" max="3328" width="8.85546875" style="149"/>
    <col min="3329" max="3329" width="7.5703125" style="149" customWidth="1"/>
    <col min="3330" max="3330" width="59.5703125" style="149" customWidth="1"/>
    <col min="3331" max="3332" width="9.85546875" style="149" customWidth="1"/>
    <col min="3333" max="3335" width="0" style="149" hidden="1" customWidth="1"/>
    <col min="3336" max="3584" width="8.85546875" style="149"/>
    <col min="3585" max="3585" width="7.5703125" style="149" customWidth="1"/>
    <col min="3586" max="3586" width="59.5703125" style="149" customWidth="1"/>
    <col min="3587" max="3588" width="9.85546875" style="149" customWidth="1"/>
    <col min="3589" max="3591" width="0" style="149" hidden="1" customWidth="1"/>
    <col min="3592" max="3840" width="8.85546875" style="149"/>
    <col min="3841" max="3841" width="7.5703125" style="149" customWidth="1"/>
    <col min="3842" max="3842" width="59.5703125" style="149" customWidth="1"/>
    <col min="3843" max="3844" width="9.85546875" style="149" customWidth="1"/>
    <col min="3845" max="3847" width="0" style="149" hidden="1" customWidth="1"/>
    <col min="3848" max="4096" width="8.85546875" style="149"/>
    <col min="4097" max="4097" width="7.5703125" style="149" customWidth="1"/>
    <col min="4098" max="4098" width="59.5703125" style="149" customWidth="1"/>
    <col min="4099" max="4100" width="9.85546875" style="149" customWidth="1"/>
    <col min="4101" max="4103" width="0" style="149" hidden="1" customWidth="1"/>
    <col min="4104" max="4352" width="8.85546875" style="149"/>
    <col min="4353" max="4353" width="7.5703125" style="149" customWidth="1"/>
    <col min="4354" max="4354" width="59.5703125" style="149" customWidth="1"/>
    <col min="4355" max="4356" width="9.85546875" style="149" customWidth="1"/>
    <col min="4357" max="4359" width="0" style="149" hidden="1" customWidth="1"/>
    <col min="4360" max="4608" width="8.85546875" style="149"/>
    <col min="4609" max="4609" width="7.5703125" style="149" customWidth="1"/>
    <col min="4610" max="4610" width="59.5703125" style="149" customWidth="1"/>
    <col min="4611" max="4612" width="9.85546875" style="149" customWidth="1"/>
    <col min="4613" max="4615" width="0" style="149" hidden="1" customWidth="1"/>
    <col min="4616" max="4864" width="8.85546875" style="149"/>
    <col min="4865" max="4865" width="7.5703125" style="149" customWidth="1"/>
    <col min="4866" max="4866" width="59.5703125" style="149" customWidth="1"/>
    <col min="4867" max="4868" width="9.85546875" style="149" customWidth="1"/>
    <col min="4869" max="4871" width="0" style="149" hidden="1" customWidth="1"/>
    <col min="4872" max="5120" width="8.85546875" style="149"/>
    <col min="5121" max="5121" width="7.5703125" style="149" customWidth="1"/>
    <col min="5122" max="5122" width="59.5703125" style="149" customWidth="1"/>
    <col min="5123" max="5124" width="9.85546875" style="149" customWidth="1"/>
    <col min="5125" max="5127" width="0" style="149" hidden="1" customWidth="1"/>
    <col min="5128" max="5376" width="8.85546875" style="149"/>
    <col min="5377" max="5377" width="7.5703125" style="149" customWidth="1"/>
    <col min="5378" max="5378" width="59.5703125" style="149" customWidth="1"/>
    <col min="5379" max="5380" width="9.85546875" style="149" customWidth="1"/>
    <col min="5381" max="5383" width="0" style="149" hidden="1" customWidth="1"/>
    <col min="5384" max="5632" width="8.85546875" style="149"/>
    <col min="5633" max="5633" width="7.5703125" style="149" customWidth="1"/>
    <col min="5634" max="5634" width="59.5703125" style="149" customWidth="1"/>
    <col min="5635" max="5636" width="9.85546875" style="149" customWidth="1"/>
    <col min="5637" max="5639" width="0" style="149" hidden="1" customWidth="1"/>
    <col min="5640" max="5888" width="8.85546875" style="149"/>
    <col min="5889" max="5889" width="7.5703125" style="149" customWidth="1"/>
    <col min="5890" max="5890" width="59.5703125" style="149" customWidth="1"/>
    <col min="5891" max="5892" width="9.85546875" style="149" customWidth="1"/>
    <col min="5893" max="5895" width="0" style="149" hidden="1" customWidth="1"/>
    <col min="5896" max="6144" width="8.85546875" style="149"/>
    <col min="6145" max="6145" width="7.5703125" style="149" customWidth="1"/>
    <col min="6146" max="6146" width="59.5703125" style="149" customWidth="1"/>
    <col min="6147" max="6148" width="9.85546875" style="149" customWidth="1"/>
    <col min="6149" max="6151" width="0" style="149" hidden="1" customWidth="1"/>
    <col min="6152" max="6400" width="8.85546875" style="149"/>
    <col min="6401" max="6401" width="7.5703125" style="149" customWidth="1"/>
    <col min="6402" max="6402" width="59.5703125" style="149" customWidth="1"/>
    <col min="6403" max="6404" width="9.85546875" style="149" customWidth="1"/>
    <col min="6405" max="6407" width="0" style="149" hidden="1" customWidth="1"/>
    <col min="6408" max="6656" width="8.85546875" style="149"/>
    <col min="6657" max="6657" width="7.5703125" style="149" customWidth="1"/>
    <col min="6658" max="6658" width="59.5703125" style="149" customWidth="1"/>
    <col min="6659" max="6660" width="9.85546875" style="149" customWidth="1"/>
    <col min="6661" max="6663" width="0" style="149" hidden="1" customWidth="1"/>
    <col min="6664" max="6912" width="8.85546875" style="149"/>
    <col min="6913" max="6913" width="7.5703125" style="149" customWidth="1"/>
    <col min="6914" max="6914" width="59.5703125" style="149" customWidth="1"/>
    <col min="6915" max="6916" width="9.85546875" style="149" customWidth="1"/>
    <col min="6917" max="6919" width="0" style="149" hidden="1" customWidth="1"/>
    <col min="6920" max="7168" width="8.85546875" style="149"/>
    <col min="7169" max="7169" width="7.5703125" style="149" customWidth="1"/>
    <col min="7170" max="7170" width="59.5703125" style="149" customWidth="1"/>
    <col min="7171" max="7172" width="9.85546875" style="149" customWidth="1"/>
    <col min="7173" max="7175" width="0" style="149" hidden="1" customWidth="1"/>
    <col min="7176" max="7424" width="8.85546875" style="149"/>
    <col min="7425" max="7425" width="7.5703125" style="149" customWidth="1"/>
    <col min="7426" max="7426" width="59.5703125" style="149" customWidth="1"/>
    <col min="7427" max="7428" width="9.85546875" style="149" customWidth="1"/>
    <col min="7429" max="7431" width="0" style="149" hidden="1" customWidth="1"/>
    <col min="7432" max="7680" width="8.85546875" style="149"/>
    <col min="7681" max="7681" width="7.5703125" style="149" customWidth="1"/>
    <col min="7682" max="7682" width="59.5703125" style="149" customWidth="1"/>
    <col min="7683" max="7684" width="9.85546875" style="149" customWidth="1"/>
    <col min="7685" max="7687" width="0" style="149" hidden="1" customWidth="1"/>
    <col min="7688" max="7936" width="8.85546875" style="149"/>
    <col min="7937" max="7937" width="7.5703125" style="149" customWidth="1"/>
    <col min="7938" max="7938" width="59.5703125" style="149" customWidth="1"/>
    <col min="7939" max="7940" width="9.85546875" style="149" customWidth="1"/>
    <col min="7941" max="7943" width="0" style="149" hidden="1" customWidth="1"/>
    <col min="7944" max="8192" width="8.85546875" style="149"/>
    <col min="8193" max="8193" width="7.5703125" style="149" customWidth="1"/>
    <col min="8194" max="8194" width="59.5703125" style="149" customWidth="1"/>
    <col min="8195" max="8196" width="9.85546875" style="149" customWidth="1"/>
    <col min="8197" max="8199" width="0" style="149" hidden="1" customWidth="1"/>
    <col min="8200" max="8448" width="8.85546875" style="149"/>
    <col min="8449" max="8449" width="7.5703125" style="149" customWidth="1"/>
    <col min="8450" max="8450" width="59.5703125" style="149" customWidth="1"/>
    <col min="8451" max="8452" width="9.85546875" style="149" customWidth="1"/>
    <col min="8453" max="8455" width="0" style="149" hidden="1" customWidth="1"/>
    <col min="8456" max="8704" width="8.85546875" style="149"/>
    <col min="8705" max="8705" width="7.5703125" style="149" customWidth="1"/>
    <col min="8706" max="8706" width="59.5703125" style="149" customWidth="1"/>
    <col min="8707" max="8708" width="9.85546875" style="149" customWidth="1"/>
    <col min="8709" max="8711" width="0" style="149" hidden="1" customWidth="1"/>
    <col min="8712" max="8960" width="8.85546875" style="149"/>
    <col min="8961" max="8961" width="7.5703125" style="149" customWidth="1"/>
    <col min="8962" max="8962" width="59.5703125" style="149" customWidth="1"/>
    <col min="8963" max="8964" width="9.85546875" style="149" customWidth="1"/>
    <col min="8965" max="8967" width="0" style="149" hidden="1" customWidth="1"/>
    <col min="8968" max="9216" width="8.85546875" style="149"/>
    <col min="9217" max="9217" width="7.5703125" style="149" customWidth="1"/>
    <col min="9218" max="9218" width="59.5703125" style="149" customWidth="1"/>
    <col min="9219" max="9220" width="9.85546875" style="149" customWidth="1"/>
    <col min="9221" max="9223" width="0" style="149" hidden="1" customWidth="1"/>
    <col min="9224" max="9472" width="8.85546875" style="149"/>
    <col min="9473" max="9473" width="7.5703125" style="149" customWidth="1"/>
    <col min="9474" max="9474" width="59.5703125" style="149" customWidth="1"/>
    <col min="9475" max="9476" width="9.85546875" style="149" customWidth="1"/>
    <col min="9477" max="9479" width="0" style="149" hidden="1" customWidth="1"/>
    <col min="9480" max="9728" width="8.85546875" style="149"/>
    <col min="9729" max="9729" width="7.5703125" style="149" customWidth="1"/>
    <col min="9730" max="9730" width="59.5703125" style="149" customWidth="1"/>
    <col min="9731" max="9732" width="9.85546875" style="149" customWidth="1"/>
    <col min="9733" max="9735" width="0" style="149" hidden="1" customWidth="1"/>
    <col min="9736" max="9984" width="8.85546875" style="149"/>
    <col min="9985" max="9985" width="7.5703125" style="149" customWidth="1"/>
    <col min="9986" max="9986" width="59.5703125" style="149" customWidth="1"/>
    <col min="9987" max="9988" width="9.85546875" style="149" customWidth="1"/>
    <col min="9989" max="9991" width="0" style="149" hidden="1" customWidth="1"/>
    <col min="9992" max="10240" width="8.85546875" style="149"/>
    <col min="10241" max="10241" width="7.5703125" style="149" customWidth="1"/>
    <col min="10242" max="10242" width="59.5703125" style="149" customWidth="1"/>
    <col min="10243" max="10244" width="9.85546875" style="149" customWidth="1"/>
    <col min="10245" max="10247" width="0" style="149" hidden="1" customWidth="1"/>
    <col min="10248" max="10496" width="8.85546875" style="149"/>
    <col min="10497" max="10497" width="7.5703125" style="149" customWidth="1"/>
    <col min="10498" max="10498" width="59.5703125" style="149" customWidth="1"/>
    <col min="10499" max="10500" width="9.85546875" style="149" customWidth="1"/>
    <col min="10501" max="10503" width="0" style="149" hidden="1" customWidth="1"/>
    <col min="10504" max="10752" width="8.85546875" style="149"/>
    <col min="10753" max="10753" width="7.5703125" style="149" customWidth="1"/>
    <col min="10754" max="10754" width="59.5703125" style="149" customWidth="1"/>
    <col min="10755" max="10756" width="9.85546875" style="149" customWidth="1"/>
    <col min="10757" max="10759" width="0" style="149" hidden="1" customWidth="1"/>
    <col min="10760" max="11008" width="8.85546875" style="149"/>
    <col min="11009" max="11009" width="7.5703125" style="149" customWidth="1"/>
    <col min="11010" max="11010" width="59.5703125" style="149" customWidth="1"/>
    <col min="11011" max="11012" width="9.85546875" style="149" customWidth="1"/>
    <col min="11013" max="11015" width="0" style="149" hidden="1" customWidth="1"/>
    <col min="11016" max="11264" width="8.85546875" style="149"/>
    <col min="11265" max="11265" width="7.5703125" style="149" customWidth="1"/>
    <col min="11266" max="11266" width="59.5703125" style="149" customWidth="1"/>
    <col min="11267" max="11268" width="9.85546875" style="149" customWidth="1"/>
    <col min="11269" max="11271" width="0" style="149" hidden="1" customWidth="1"/>
    <col min="11272" max="11520" width="8.85546875" style="149"/>
    <col min="11521" max="11521" width="7.5703125" style="149" customWidth="1"/>
    <col min="11522" max="11522" width="59.5703125" style="149" customWidth="1"/>
    <col min="11523" max="11524" width="9.85546875" style="149" customWidth="1"/>
    <col min="11525" max="11527" width="0" style="149" hidden="1" customWidth="1"/>
    <col min="11528" max="11776" width="8.85546875" style="149"/>
    <col min="11777" max="11777" width="7.5703125" style="149" customWidth="1"/>
    <col min="11778" max="11778" width="59.5703125" style="149" customWidth="1"/>
    <col min="11779" max="11780" width="9.85546875" style="149" customWidth="1"/>
    <col min="11781" max="11783" width="0" style="149" hidden="1" customWidth="1"/>
    <col min="11784" max="12032" width="8.85546875" style="149"/>
    <col min="12033" max="12033" width="7.5703125" style="149" customWidth="1"/>
    <col min="12034" max="12034" width="59.5703125" style="149" customWidth="1"/>
    <col min="12035" max="12036" width="9.85546875" style="149" customWidth="1"/>
    <col min="12037" max="12039" width="0" style="149" hidden="1" customWidth="1"/>
    <col min="12040" max="12288" width="8.85546875" style="149"/>
    <col min="12289" max="12289" width="7.5703125" style="149" customWidth="1"/>
    <col min="12290" max="12290" width="59.5703125" style="149" customWidth="1"/>
    <col min="12291" max="12292" width="9.85546875" style="149" customWidth="1"/>
    <col min="12293" max="12295" width="0" style="149" hidden="1" customWidth="1"/>
    <col min="12296" max="12544" width="8.85546875" style="149"/>
    <col min="12545" max="12545" width="7.5703125" style="149" customWidth="1"/>
    <col min="12546" max="12546" width="59.5703125" style="149" customWidth="1"/>
    <col min="12547" max="12548" width="9.85546875" style="149" customWidth="1"/>
    <col min="12549" max="12551" width="0" style="149" hidden="1" customWidth="1"/>
    <col min="12552" max="12800" width="8.85546875" style="149"/>
    <col min="12801" max="12801" width="7.5703125" style="149" customWidth="1"/>
    <col min="12802" max="12802" width="59.5703125" style="149" customWidth="1"/>
    <col min="12803" max="12804" width="9.85546875" style="149" customWidth="1"/>
    <col min="12805" max="12807" width="0" style="149" hidden="1" customWidth="1"/>
    <col min="12808" max="13056" width="8.85546875" style="149"/>
    <col min="13057" max="13057" width="7.5703125" style="149" customWidth="1"/>
    <col min="13058" max="13058" width="59.5703125" style="149" customWidth="1"/>
    <col min="13059" max="13060" width="9.85546875" style="149" customWidth="1"/>
    <col min="13061" max="13063" width="0" style="149" hidden="1" customWidth="1"/>
    <col min="13064" max="13312" width="8.85546875" style="149"/>
    <col min="13313" max="13313" width="7.5703125" style="149" customWidth="1"/>
    <col min="13314" max="13314" width="59.5703125" style="149" customWidth="1"/>
    <col min="13315" max="13316" width="9.85546875" style="149" customWidth="1"/>
    <col min="13317" max="13319" width="0" style="149" hidden="1" customWidth="1"/>
    <col min="13320" max="13568" width="8.85546875" style="149"/>
    <col min="13569" max="13569" width="7.5703125" style="149" customWidth="1"/>
    <col min="13570" max="13570" width="59.5703125" style="149" customWidth="1"/>
    <col min="13571" max="13572" width="9.85546875" style="149" customWidth="1"/>
    <col min="13573" max="13575" width="0" style="149" hidden="1" customWidth="1"/>
    <col min="13576" max="13824" width="8.85546875" style="149"/>
    <col min="13825" max="13825" width="7.5703125" style="149" customWidth="1"/>
    <col min="13826" max="13826" width="59.5703125" style="149" customWidth="1"/>
    <col min="13827" max="13828" width="9.85546875" style="149" customWidth="1"/>
    <col min="13829" max="13831" width="0" style="149" hidden="1" customWidth="1"/>
    <col min="13832" max="14080" width="8.85546875" style="149"/>
    <col min="14081" max="14081" width="7.5703125" style="149" customWidth="1"/>
    <col min="14082" max="14082" width="59.5703125" style="149" customWidth="1"/>
    <col min="14083" max="14084" width="9.85546875" style="149" customWidth="1"/>
    <col min="14085" max="14087" width="0" style="149" hidden="1" customWidth="1"/>
    <col min="14088" max="14336" width="8.85546875" style="149"/>
    <col min="14337" max="14337" width="7.5703125" style="149" customWidth="1"/>
    <col min="14338" max="14338" width="59.5703125" style="149" customWidth="1"/>
    <col min="14339" max="14340" width="9.85546875" style="149" customWidth="1"/>
    <col min="14341" max="14343" width="0" style="149" hidden="1" customWidth="1"/>
    <col min="14344" max="14592" width="8.85546875" style="149"/>
    <col min="14593" max="14593" width="7.5703125" style="149" customWidth="1"/>
    <col min="14594" max="14594" width="59.5703125" style="149" customWidth="1"/>
    <col min="14595" max="14596" width="9.85546875" style="149" customWidth="1"/>
    <col min="14597" max="14599" width="0" style="149" hidden="1" customWidth="1"/>
    <col min="14600" max="14848" width="8.85546875" style="149"/>
    <col min="14849" max="14849" width="7.5703125" style="149" customWidth="1"/>
    <col min="14850" max="14850" width="59.5703125" style="149" customWidth="1"/>
    <col min="14851" max="14852" width="9.85546875" style="149" customWidth="1"/>
    <col min="14853" max="14855" width="0" style="149" hidden="1" customWidth="1"/>
    <col min="14856" max="15104" width="8.85546875" style="149"/>
    <col min="15105" max="15105" width="7.5703125" style="149" customWidth="1"/>
    <col min="15106" max="15106" width="59.5703125" style="149" customWidth="1"/>
    <col min="15107" max="15108" width="9.85546875" style="149" customWidth="1"/>
    <col min="15109" max="15111" width="0" style="149" hidden="1" customWidth="1"/>
    <col min="15112" max="15360" width="8.85546875" style="149"/>
    <col min="15361" max="15361" width="7.5703125" style="149" customWidth="1"/>
    <col min="15362" max="15362" width="59.5703125" style="149" customWidth="1"/>
    <col min="15363" max="15364" width="9.85546875" style="149" customWidth="1"/>
    <col min="15365" max="15367" width="0" style="149" hidden="1" customWidth="1"/>
    <col min="15368" max="15616" width="8.85546875" style="149"/>
    <col min="15617" max="15617" width="7.5703125" style="149" customWidth="1"/>
    <col min="15618" max="15618" width="59.5703125" style="149" customWidth="1"/>
    <col min="15619" max="15620" width="9.85546875" style="149" customWidth="1"/>
    <col min="15621" max="15623" width="0" style="149" hidden="1" customWidth="1"/>
    <col min="15624" max="15872" width="8.85546875" style="149"/>
    <col min="15873" max="15873" width="7.5703125" style="149" customWidth="1"/>
    <col min="15874" max="15874" width="59.5703125" style="149" customWidth="1"/>
    <col min="15875" max="15876" width="9.85546875" style="149" customWidth="1"/>
    <col min="15877" max="15879" width="0" style="149" hidden="1" customWidth="1"/>
    <col min="15880" max="16128" width="8.85546875" style="149"/>
    <col min="16129" max="16129" width="7.5703125" style="149" customWidth="1"/>
    <col min="16130" max="16130" width="59.5703125" style="149" customWidth="1"/>
    <col min="16131" max="16132" width="9.85546875" style="149" customWidth="1"/>
    <col min="16133" max="16135" width="0" style="149" hidden="1" customWidth="1"/>
    <col min="16136" max="16384" width="8.85546875" style="149"/>
  </cols>
  <sheetData>
    <row r="1" spans="1:6" ht="24.95" customHeight="1" x14ac:dyDescent="0.15">
      <c r="A1" s="195"/>
      <c r="B1" s="360" t="str">
        <f>CONCATENATE("FAO PULP, PAPER AND PAPERBOARD CAPACITY SURVEY ",TEXT(C4,"0"),"-",TEXT(C4+2,"0"))</f>
        <v>FAO PULP, PAPER AND PAPERBOARD CAPACITY SURVEY 2023-2025</v>
      </c>
      <c r="C1" s="360"/>
      <c r="D1" s="227"/>
    </row>
    <row r="2" spans="1:6" ht="12" customHeight="1" x14ac:dyDescent="0.15">
      <c r="A2" s="361" t="str">
        <f>IF(($F$13=0),$E$15,$E$16)</f>
        <v>No inconsistencies detected</v>
      </c>
      <c r="B2" s="362"/>
      <c r="C2" s="362"/>
      <c r="D2" s="363"/>
    </row>
    <row r="3" spans="1:6" ht="5.0999999999999996" customHeight="1" x14ac:dyDescent="0.15">
      <c r="A3" s="228"/>
      <c r="B3" s="229"/>
      <c r="C3" s="230"/>
      <c r="D3" s="231"/>
    </row>
    <row r="4" spans="1:6" ht="9" customHeight="1" x14ac:dyDescent="0.15">
      <c r="A4" s="232"/>
      <c r="B4" s="230"/>
      <c r="C4" s="362">
        <v>2023</v>
      </c>
      <c r="D4" s="363"/>
    </row>
    <row r="5" spans="1:6" ht="6" customHeight="1" x14ac:dyDescent="0.15">
      <c r="A5" s="228" t="s">
        <v>43</v>
      </c>
      <c r="B5" s="229"/>
      <c r="C5" s="229" t="s">
        <v>43</v>
      </c>
      <c r="D5" s="233" t="s">
        <v>43</v>
      </c>
    </row>
    <row r="6" spans="1:6" ht="9" customHeight="1" x14ac:dyDescent="0.15">
      <c r="A6" s="232" t="s">
        <v>128</v>
      </c>
      <c r="B6" s="230"/>
      <c r="C6" s="234" t="s">
        <v>45</v>
      </c>
      <c r="D6" s="235" t="s">
        <v>46</v>
      </c>
    </row>
    <row r="7" spans="1:6" ht="8.1" customHeight="1" x14ac:dyDescent="0.15">
      <c r="A7" s="232" t="s">
        <v>129</v>
      </c>
      <c r="B7" s="230"/>
      <c r="C7" s="234" t="s">
        <v>130</v>
      </c>
      <c r="D7" s="235" t="s">
        <v>47</v>
      </c>
    </row>
    <row r="8" spans="1:6" ht="8.1" customHeight="1" x14ac:dyDescent="0.15">
      <c r="A8" s="232"/>
      <c r="B8" s="230"/>
      <c r="C8" s="234" t="s">
        <v>51</v>
      </c>
      <c r="D8" s="235" t="s">
        <v>48</v>
      </c>
    </row>
    <row r="9" spans="1:6" ht="8.1" customHeight="1" x14ac:dyDescent="0.15">
      <c r="A9" s="232"/>
      <c r="B9" s="230"/>
      <c r="C9" s="234"/>
      <c r="D9" s="235" t="s">
        <v>50</v>
      </c>
    </row>
    <row r="10" spans="1:6" ht="6" customHeight="1" x14ac:dyDescent="0.15">
      <c r="A10" s="228" t="s">
        <v>43</v>
      </c>
      <c r="B10" s="229"/>
      <c r="C10" s="236" t="s">
        <v>43</v>
      </c>
      <c r="D10" s="237" t="s">
        <v>43</v>
      </c>
    </row>
    <row r="11" spans="1:6" ht="8.1" customHeight="1" x14ac:dyDescent="0.15">
      <c r="A11" s="232"/>
      <c r="B11" s="230"/>
      <c r="C11" s="234" t="s">
        <v>202</v>
      </c>
      <c r="D11" s="235"/>
    </row>
    <row r="12" spans="1:6" ht="6" customHeight="1" x14ac:dyDescent="0.15">
      <c r="A12" s="228" t="s">
        <v>43</v>
      </c>
      <c r="B12" s="229"/>
      <c r="C12" s="229" t="s">
        <v>43</v>
      </c>
      <c r="D12" s="233" t="s">
        <v>43</v>
      </c>
    </row>
    <row r="13" spans="1:6" ht="8.4499999999999993" customHeight="1" x14ac:dyDescent="0.15">
      <c r="A13" s="238" t="s">
        <v>53</v>
      </c>
      <c r="B13" s="34"/>
      <c r="C13" s="209" t="str">
        <f>IF(OR('2-PRODUCTION'!C13=".",ISNUMBER('2-PRODUCTION'!C13)),IF((AND('2-PRODUCTION'!C14=".",'2-PRODUCTION'!C24=".")),"ok",IF(OR(AND(ISTEXT('2-PRODUCTION'!C14),'2-PRODUCTION'!C14&lt;&gt;"."),AND(ISTEXT('2-PRODUCTION'!C24),'2-PRODUCTION'!C24&lt;&gt;".")),"X",IF(('2-PRODUCTION'!C13=SUM('2-PRODUCTION'!C14,'2-PRODUCTION'!C24)),"ok","X"))),"X")</f>
        <v>ok</v>
      </c>
      <c r="D13" s="209" t="str">
        <f>IF(OR('2-PRODUCTION'!D13=".",ISNUMBER('2-PRODUCTION'!D13)),IF((AND('2-PRODUCTION'!D14=".",'2-PRODUCTION'!D24=".")),"ok",IF(OR(AND(ISTEXT('2-PRODUCTION'!D14),'2-PRODUCTION'!D14&lt;&gt;"."),AND(ISTEXT('2-PRODUCTION'!D24),'2-PRODUCTION'!D24&lt;&gt;".")),"X",IF(('2-PRODUCTION'!D13=SUM('2-PRODUCTION'!D14,'2-PRODUCTION'!D24)),"ok","X"))),"X")</f>
        <v>ok</v>
      </c>
      <c r="E13" s="149">
        <f>COUNTIF(C13:D93,"ok")</f>
        <v>106</v>
      </c>
      <c r="F13" s="149">
        <f>E13-106</f>
        <v>0</v>
      </c>
    </row>
    <row r="14" spans="1:6" ht="8.4499999999999993" customHeight="1" x14ac:dyDescent="0.15">
      <c r="A14" s="239" t="s">
        <v>55</v>
      </c>
      <c r="B14" s="31"/>
      <c r="C14" s="211" t="str">
        <f>IF(OR('2-PRODUCTION'!C14=".",ISNUMBER('2-PRODUCTION'!C14)),IF((AND('2-PRODUCTION'!C15=".",'2-PRODUCTION'!C18=".",'2-PRODUCTION'!C21=".")),"ok",IF(OR(AND(ISTEXT('2-PRODUCTION'!C15),'2-PRODUCTION'!C15&lt;&gt;"."),AND(ISTEXT('2-PRODUCTION'!C18),'2-PRODUCTION'!C18&lt;&gt;"."),AND(ISTEXT('2-PRODUCTION'!C21),'2-PRODUCTION'!C21&lt;&gt;".")),"X",IF(('2-PRODUCTION'!C14=SUM('2-PRODUCTION'!C15,'2-PRODUCTION'!C18,'2-PRODUCTION'!C21)),"ok","X"))),"X")</f>
        <v>ok</v>
      </c>
      <c r="D14" s="211" t="str">
        <f>IF(OR('2-PRODUCTION'!D14=".",ISNUMBER('2-PRODUCTION'!D14)),IF((AND('2-PRODUCTION'!D15=".",'2-PRODUCTION'!D18=".",'2-PRODUCTION'!D21=".")),"ok",IF(OR(AND(ISTEXT('2-PRODUCTION'!D15),'2-PRODUCTION'!D15&lt;&gt;"."),AND(ISTEXT('2-PRODUCTION'!D18),'2-PRODUCTION'!D18&lt;&gt;"."),AND(ISTEXT('2-PRODUCTION'!D21),'2-PRODUCTION'!D21&lt;&gt;".")),"X",IF(('2-PRODUCTION'!D14=SUM('2-PRODUCTION'!D15,'2-PRODUCTION'!D18,'2-PRODUCTION'!D21)),"ok","X"))),"X")</f>
        <v>ok</v>
      </c>
      <c r="E14" s="149">
        <f>COUNTIF(C13:D93,"x")</f>
        <v>0</v>
      </c>
    </row>
    <row r="15" spans="1:6" ht="8.4499999999999993" customHeight="1" x14ac:dyDescent="0.15">
      <c r="A15" s="238" t="s">
        <v>56</v>
      </c>
      <c r="B15" s="34"/>
      <c r="C15" s="212" t="str">
        <f>IF(OR('2-PRODUCTION'!C15=".",ISNUMBER('2-PRODUCTION'!C15)),IF((AND('2-PRODUCTION'!C16=".",'2-PRODUCTION'!C17=".")),"ok",IF(OR(AND(ISTEXT('2-PRODUCTION'!C16),'2-PRODUCTION'!C16&lt;&gt;"."),AND(ISTEXT('2-PRODUCTION'!C17),'2-PRODUCTION'!C17&lt;&gt;".")),"X",IF(('2-PRODUCTION'!C15=SUM('2-PRODUCTION'!C16,'2-PRODUCTION'!C17)),"ok","X"))),"X")</f>
        <v>ok</v>
      </c>
      <c r="D15" s="212" t="str">
        <f>IF(OR('2-PRODUCTION'!D15=".",ISNUMBER('2-PRODUCTION'!D15)),IF((AND('2-PRODUCTION'!D16=".",'2-PRODUCTION'!D17=".")),"ok",IF(OR(AND(ISTEXT('2-PRODUCTION'!D16),'2-PRODUCTION'!D16&lt;&gt;"."),AND(ISTEXT('2-PRODUCTION'!D17),'2-PRODUCTION'!D17&lt;&gt;".")),"X",IF(('2-PRODUCTION'!D15=SUM('2-PRODUCTION'!D16,'2-PRODUCTION'!D17)),"ok","X"))),"X")</f>
        <v>ok</v>
      </c>
      <c r="E15" s="6" t="s">
        <v>126</v>
      </c>
    </row>
    <row r="16" spans="1:6" ht="8.4499999999999993" customHeight="1" x14ac:dyDescent="0.15">
      <c r="A16" s="239" t="s">
        <v>57</v>
      </c>
      <c r="B16" s="31"/>
      <c r="C16" s="211" t="str">
        <f>IF(OR('2-PRODUCTION'!C16=".",ISNUMBER('2-PRODUCTION'!C16)),"ok","X")</f>
        <v>ok</v>
      </c>
      <c r="D16" s="211" t="str">
        <f>IF(OR('2-PRODUCTION'!D16=".",ISNUMBER('2-PRODUCTION'!D16)),"ok","X")</f>
        <v>ok</v>
      </c>
      <c r="E16" s="6" t="str">
        <f>CONCATENATE("Inconsistencies detected: ",E14)</f>
        <v>Inconsistencies detected: 0</v>
      </c>
    </row>
    <row r="17" spans="1:4" ht="8.4499999999999993" customHeight="1" x14ac:dyDescent="0.15">
      <c r="A17" s="238" t="s">
        <v>58</v>
      </c>
      <c r="B17" s="34"/>
      <c r="C17" s="209" t="str">
        <f>IF(OR('2-PRODUCTION'!C17=".",ISNUMBER('2-PRODUCTION'!C17)),"ok","X")</f>
        <v>ok</v>
      </c>
      <c r="D17" s="209" t="str">
        <f>IF(OR('2-PRODUCTION'!D17=".",ISNUMBER('2-PRODUCTION'!D17)),"ok","X")</f>
        <v>ok</v>
      </c>
    </row>
    <row r="18" spans="1:4" ht="8.4499999999999993" customHeight="1" x14ac:dyDescent="0.15">
      <c r="A18" s="239" t="s">
        <v>59</v>
      </c>
      <c r="B18" s="31"/>
      <c r="C18" s="211" t="str">
        <f>IF(OR('2-PRODUCTION'!C18=".",ISNUMBER('2-PRODUCTION'!C18)),IF((AND('2-PRODUCTION'!C19=".",'2-PRODUCTION'!C20=".")),"ok",IF(OR(AND(ISTEXT('2-PRODUCTION'!C19),'2-PRODUCTION'!C19&lt;&gt;"."),AND(ISTEXT('2-PRODUCTION'!C20),'2-PRODUCTION'!C20&lt;&gt;".")),"X",IF(('2-PRODUCTION'!C18=SUM('2-PRODUCTION'!C19,'2-PRODUCTION'!C20)),"ok","X"))),"X")</f>
        <v>ok</v>
      </c>
      <c r="D18" s="211" t="str">
        <f>IF(OR('2-PRODUCTION'!D18=".",ISNUMBER('2-PRODUCTION'!D18)),IF((AND('2-PRODUCTION'!D19=".",'2-PRODUCTION'!D20=".")),"ok",IF(OR(AND(ISTEXT('2-PRODUCTION'!D19),'2-PRODUCTION'!D19&lt;&gt;"."),AND(ISTEXT('2-PRODUCTION'!D20),'2-PRODUCTION'!D20&lt;&gt;".")),"X",IF(('2-PRODUCTION'!D18=SUM('2-PRODUCTION'!D19,'2-PRODUCTION'!D20)),"ok","X"))),"X")</f>
        <v>ok</v>
      </c>
    </row>
    <row r="19" spans="1:4" ht="8.4499999999999993" customHeight="1" x14ac:dyDescent="0.15">
      <c r="A19" s="238" t="s">
        <v>60</v>
      </c>
      <c r="B19" s="34"/>
      <c r="C19" s="209" t="str">
        <f>IF(OR('2-PRODUCTION'!C19=".",ISNUMBER('2-PRODUCTION'!C19)),"ok","X")</f>
        <v>ok</v>
      </c>
      <c r="D19" s="209" t="str">
        <f>IF(OR('2-PRODUCTION'!D19=".",ISNUMBER('2-PRODUCTION'!D19)),"ok","X")</f>
        <v>ok</v>
      </c>
    </row>
    <row r="20" spans="1:4" ht="8.4499999999999993" customHeight="1" x14ac:dyDescent="0.15">
      <c r="A20" s="239" t="s">
        <v>61</v>
      </c>
      <c r="B20" s="31"/>
      <c r="C20" s="211" t="str">
        <f>IF(OR('2-PRODUCTION'!C20=".",ISNUMBER('2-PRODUCTION'!C20)),"ok","X")</f>
        <v>ok</v>
      </c>
      <c r="D20" s="211" t="str">
        <f>IF(OR('2-PRODUCTION'!D20=".",ISNUMBER('2-PRODUCTION'!D20)),"ok","X")</f>
        <v>ok</v>
      </c>
    </row>
    <row r="21" spans="1:4" ht="8.4499999999999993" customHeight="1" x14ac:dyDescent="0.15">
      <c r="A21" s="238" t="s">
        <v>62</v>
      </c>
      <c r="B21" s="34"/>
      <c r="C21" s="209" t="str">
        <f>IF(OR('2-PRODUCTION'!C21=".",ISNUMBER('2-PRODUCTION'!C21)),IF((AND('2-PRODUCTION'!C22=".",'2-PRODUCTION'!C23=".")),"ok",IF(OR(AND(ISTEXT('2-PRODUCTION'!C22),'2-PRODUCTION'!C22&lt;&gt;"."),AND(ISTEXT('2-PRODUCTION'!C23),'2-PRODUCTION'!C23&lt;&gt;".")),"X",IF(('2-PRODUCTION'!C21=SUM('2-PRODUCTION'!C22,'2-PRODUCTION'!C23)),"ok","X"))),"X")</f>
        <v>ok</v>
      </c>
      <c r="D21" s="209" t="str">
        <f>IF(OR('2-PRODUCTION'!D21=".",ISNUMBER('2-PRODUCTION'!D21)),IF((AND('2-PRODUCTION'!D22=".",'2-PRODUCTION'!D23=".")),"ok",IF(OR(AND(ISTEXT('2-PRODUCTION'!D22),'2-PRODUCTION'!D22&lt;&gt;"."),AND(ISTEXT('2-PRODUCTION'!D23),'2-PRODUCTION'!D23&lt;&gt;".")),"X",IF(('2-PRODUCTION'!D21=SUM('2-PRODUCTION'!D22,'2-PRODUCTION'!D23)),"ok","X"))),"X")</f>
        <v>ok</v>
      </c>
    </row>
    <row r="22" spans="1:4" ht="8.4499999999999993" customHeight="1" x14ac:dyDescent="0.15">
      <c r="A22" s="239" t="s">
        <v>63</v>
      </c>
      <c r="B22" s="31"/>
      <c r="C22" s="211" t="str">
        <f>IF(OR('2-PRODUCTION'!C22=".",ISNUMBER('2-PRODUCTION'!C22)),"ok","X")</f>
        <v>ok</v>
      </c>
      <c r="D22" s="211" t="str">
        <f>IF(OR('2-PRODUCTION'!D22=".",ISNUMBER('2-PRODUCTION'!D22)),"ok","X")</f>
        <v>ok</v>
      </c>
    </row>
    <row r="23" spans="1:4" ht="8.4499999999999993" customHeight="1" x14ac:dyDescent="0.15">
      <c r="A23" s="238" t="s">
        <v>64</v>
      </c>
      <c r="B23" s="34"/>
      <c r="C23" s="209" t="str">
        <f>IF(OR('2-PRODUCTION'!C23=".",ISNUMBER('2-PRODUCTION'!C23)),"ok","X")</f>
        <v>ok</v>
      </c>
      <c r="D23" s="209" t="str">
        <f>IF(OR('2-PRODUCTION'!D23=".",ISNUMBER('2-PRODUCTION'!D23)),"ok","X")</f>
        <v>ok</v>
      </c>
    </row>
    <row r="24" spans="1:4" ht="8.4499999999999993" customHeight="1" x14ac:dyDescent="0.15">
      <c r="A24" s="210" t="s">
        <v>65</v>
      </c>
      <c r="B24" s="31"/>
      <c r="C24" s="211" t="str">
        <f>IF(OR('2-PRODUCTION'!C24=".",ISNUMBER('2-PRODUCTION'!C24)),IF((AND('2-PRODUCTION'!C25=".",'2-PRODUCTION'!C32=".")),"ok",IF(OR(AND(ISTEXT('2-PRODUCTION'!C25),'2-PRODUCTION'!C25&lt;&gt;"."),AND(ISTEXT('2-PRODUCTION'!C32),'2-PRODUCTION'!C32&lt;&gt;".")),"X",IF(('2-PRODUCTION'!C24=SUM('2-PRODUCTION'!C25,'2-PRODUCTION'!C32)),"ok","X"))),"X")</f>
        <v>ok</v>
      </c>
      <c r="D24" s="211" t="str">
        <f>IF(OR('2-PRODUCTION'!D24=".",ISNUMBER('2-PRODUCTION'!D24)),IF((AND('2-PRODUCTION'!D25=".",'2-PRODUCTION'!D32=".")),"ok",IF(OR(AND(ISTEXT('2-PRODUCTION'!D25),'2-PRODUCTION'!D25&lt;&gt;"."),AND(ISTEXT('2-PRODUCTION'!D32),'2-PRODUCTION'!D32&lt;&gt;".")),"X",IF(('2-PRODUCTION'!D24=SUM('2-PRODUCTION'!D25,'2-PRODUCTION'!D32)),"ok","X"))),"X")</f>
        <v>ok</v>
      </c>
    </row>
    <row r="25" spans="1:4" ht="8.4499999999999993" customHeight="1" x14ac:dyDescent="0.15">
      <c r="A25" s="238" t="s">
        <v>66</v>
      </c>
      <c r="B25" s="34"/>
      <c r="C25" s="209" t="str">
        <f>IF(OR('2-PRODUCTION'!C25=".",ISNUMBER('2-PRODUCTION'!C25)),IF((AND('2-PRODUCTION'!C26=".",'2-PRODUCTION'!C29=".")),"ok",IF(OR(AND(ISTEXT('2-PRODUCTION'!C26),'2-PRODUCTION'!C26&lt;&gt;"."),AND(ISTEXT('2-PRODUCTION'!C29),'2-PRODUCTION'!C29&lt;&gt;".")),"X",IF(('2-PRODUCTION'!C25=SUM('2-PRODUCTION'!C26,'2-PRODUCTION'!C29)),"ok","X"))),"X")</f>
        <v>ok</v>
      </c>
      <c r="D25" s="209" t="str">
        <f>IF(OR('2-PRODUCTION'!D25=".",ISNUMBER('2-PRODUCTION'!D25)),IF((AND('2-PRODUCTION'!D26=".",'2-PRODUCTION'!D29=".")),"ok",IF(OR(AND(ISTEXT('2-PRODUCTION'!D26),'2-PRODUCTION'!D26&lt;&gt;"."),AND(ISTEXT('2-PRODUCTION'!D29),'2-PRODUCTION'!D29&lt;&gt;".")),"X",IF(('2-PRODUCTION'!D25=SUM('2-PRODUCTION'!D26,'2-PRODUCTION'!D29)),"ok","X"))),"X")</f>
        <v>ok</v>
      </c>
    </row>
    <row r="26" spans="1:4" ht="8.4499999999999993" customHeight="1" x14ac:dyDescent="0.15">
      <c r="A26" s="239" t="s">
        <v>67</v>
      </c>
      <c r="B26" s="31"/>
      <c r="C26" s="211" t="str">
        <f>IF(OR('2-PRODUCTION'!C26=".",ISNUMBER('2-PRODUCTION'!C26)),IF((AND('2-PRODUCTION'!C27=".",'2-PRODUCTION'!C28=".")),"ok",IF(OR(AND(ISTEXT('2-PRODUCTION'!C27),'2-PRODUCTION'!C27&lt;&gt;"."),AND(ISTEXT('2-PRODUCTION'!C28),'2-PRODUCTION'!C28&lt;&gt;".")),"X",IF(('2-PRODUCTION'!C26=SUM('2-PRODUCTION'!C27,'2-PRODUCTION'!C28)),"ok","X"))),"X")</f>
        <v>ok</v>
      </c>
      <c r="D26" s="211" t="str">
        <f>IF(OR('2-PRODUCTION'!D26=".",ISNUMBER('2-PRODUCTION'!D26)),IF((AND('2-PRODUCTION'!D27=".",'2-PRODUCTION'!D28=".")),"ok",IF(OR(AND(ISTEXT('2-PRODUCTION'!D27),'2-PRODUCTION'!D27&lt;&gt;"."),AND(ISTEXT('2-PRODUCTION'!D28),'2-PRODUCTION'!D28&lt;&gt;".")),"X",IF(('2-PRODUCTION'!D26=SUM('2-PRODUCTION'!D27,'2-PRODUCTION'!D28)),"ok","X"))),"X")</f>
        <v>ok</v>
      </c>
    </row>
    <row r="27" spans="1:4" ht="8.4499999999999993" customHeight="1" x14ac:dyDescent="0.15">
      <c r="A27" s="238" t="s">
        <v>68</v>
      </c>
      <c r="B27" s="34"/>
      <c r="C27" s="209" t="str">
        <f>IF(OR('2-PRODUCTION'!C27=".",ISNUMBER('2-PRODUCTION'!C27)),"ok","X")</f>
        <v>ok</v>
      </c>
      <c r="D27" s="209" t="str">
        <f>IF(OR('2-PRODUCTION'!D27=".",ISNUMBER('2-PRODUCTION'!D27)),"ok","X")</f>
        <v>ok</v>
      </c>
    </row>
    <row r="28" spans="1:4" ht="8.4499999999999993" customHeight="1" x14ac:dyDescent="0.15">
      <c r="A28" s="239" t="s">
        <v>69</v>
      </c>
      <c r="B28" s="31"/>
      <c r="C28" s="211" t="str">
        <f>IF(OR('2-PRODUCTION'!C28=".",ISNUMBER('2-PRODUCTION'!C28)),"ok","X")</f>
        <v>ok</v>
      </c>
      <c r="D28" s="211" t="str">
        <f>IF(OR('2-PRODUCTION'!D28=".",ISNUMBER('2-PRODUCTION'!D28)),"ok","X")</f>
        <v>ok</v>
      </c>
    </row>
    <row r="29" spans="1:4" ht="8.4499999999999993" customHeight="1" x14ac:dyDescent="0.15">
      <c r="A29" s="238" t="s">
        <v>70</v>
      </c>
      <c r="B29" s="34"/>
      <c r="C29" s="209" t="str">
        <f>IF(OR('2-PRODUCTION'!C29=".",ISNUMBER('2-PRODUCTION'!C29)),IF((AND('2-PRODUCTION'!C30=".",'2-PRODUCTION'!C31=".")),"ok",IF(OR(AND(ISTEXT('2-PRODUCTION'!C30),'2-PRODUCTION'!C30&lt;&gt;"."),AND(ISTEXT('2-PRODUCTION'!C31),'2-PRODUCTION'!C31&lt;&gt;".")),"X",IF(('2-PRODUCTION'!C29=SUM('2-PRODUCTION'!C30,'2-PRODUCTION'!C31)),"ok","X"))),"X")</f>
        <v>ok</v>
      </c>
      <c r="D29" s="209" t="str">
        <f>IF(OR('2-PRODUCTION'!D29=".",ISNUMBER('2-PRODUCTION'!D29)),IF((AND('2-PRODUCTION'!D30=".",'2-PRODUCTION'!D31=".")),"ok",IF(OR(AND(ISTEXT('2-PRODUCTION'!D30),'2-PRODUCTION'!D30&lt;&gt;"."),AND(ISTEXT('2-PRODUCTION'!D31),'2-PRODUCTION'!D31&lt;&gt;".")),"X",IF(('2-PRODUCTION'!D29=SUM('2-PRODUCTION'!D30,'2-PRODUCTION'!D31)),"ok","X"))),"X")</f>
        <v>ok</v>
      </c>
    </row>
    <row r="30" spans="1:4" ht="8.4499999999999993" customHeight="1" x14ac:dyDescent="0.15">
      <c r="A30" s="239" t="s">
        <v>71</v>
      </c>
      <c r="B30" s="31"/>
      <c r="C30" s="211" t="str">
        <f>IF(OR('2-PRODUCTION'!C30=".",ISNUMBER('2-PRODUCTION'!C30)),"ok","X")</f>
        <v>ok</v>
      </c>
      <c r="D30" s="211" t="str">
        <f>IF(OR('2-PRODUCTION'!D30=".",ISNUMBER('2-PRODUCTION'!D30)),"ok","X")</f>
        <v>ok</v>
      </c>
    </row>
    <row r="31" spans="1:4" ht="8.4499999999999993" customHeight="1" x14ac:dyDescent="0.15">
      <c r="A31" s="238" t="s">
        <v>72</v>
      </c>
      <c r="B31" s="34"/>
      <c r="C31" s="209" t="str">
        <f>IF(OR('2-PRODUCTION'!C31=".",ISNUMBER('2-PRODUCTION'!C31)),"ok","X")</f>
        <v>ok</v>
      </c>
      <c r="D31" s="209" t="str">
        <f>IF(OR('2-PRODUCTION'!D31=".",ISNUMBER('2-PRODUCTION'!D31)),"ok","X")</f>
        <v>ok</v>
      </c>
    </row>
    <row r="32" spans="1:4" ht="8.4499999999999993" customHeight="1" x14ac:dyDescent="0.15">
      <c r="A32" s="239" t="s">
        <v>73</v>
      </c>
      <c r="B32" s="31"/>
      <c r="C32" s="211" t="str">
        <f>IF(OR('2-PRODUCTION'!C32=".",ISNUMBER('2-PRODUCTION'!C32)),IF((AND('2-PRODUCTION'!C33=".",'2-PRODUCTION'!C36=".")),"ok",IF(OR(AND(ISTEXT('2-PRODUCTION'!C33),'2-PRODUCTION'!C33&lt;&gt;"."),AND(ISTEXT('2-PRODUCTION'!C36),'2-PRODUCTION'!C36&lt;&gt;".")),"X",IF(('2-PRODUCTION'!C32=SUM('2-PRODUCTION'!C33,'2-PRODUCTION'!C36)),"ok","X"))),"X")</f>
        <v>ok</v>
      </c>
      <c r="D32" s="211" t="str">
        <f>IF(OR('2-PRODUCTION'!D32=".",ISNUMBER('2-PRODUCTION'!D32)),IF((AND('2-PRODUCTION'!D33=".",'2-PRODUCTION'!D36=".")),"ok",IF(OR(AND(ISTEXT('2-PRODUCTION'!D33),'2-PRODUCTION'!D33&lt;&gt;"."),AND(ISTEXT('2-PRODUCTION'!D36),'2-PRODUCTION'!D36&lt;&gt;".")),"X",IF(('2-PRODUCTION'!D32=SUM('2-PRODUCTION'!D33,'2-PRODUCTION'!D36)),"ok","X"))),"X")</f>
        <v>ok</v>
      </c>
    </row>
    <row r="33" spans="1:4" ht="8.4499999999999993" customHeight="1" x14ac:dyDescent="0.15">
      <c r="A33" s="238" t="s">
        <v>74</v>
      </c>
      <c r="B33" s="34"/>
      <c r="C33" s="209" t="str">
        <f>IF(OR('2-PRODUCTION'!C33=".",ISNUMBER('2-PRODUCTION'!C33)),IF((AND('2-PRODUCTION'!C34=".",'2-PRODUCTION'!C35=".")),"ok",IF(OR(AND(ISTEXT('2-PRODUCTION'!C34),'2-PRODUCTION'!C34&lt;&gt;"."),AND(ISTEXT('2-PRODUCTION'!C35),'2-PRODUCTION'!C35&lt;&gt;".")),"X",IF(('2-PRODUCTION'!C33=SUM('2-PRODUCTION'!C34,'2-PRODUCTION'!C35)),"ok","X"))),"X")</f>
        <v>ok</v>
      </c>
      <c r="D33" s="209" t="str">
        <f>IF(OR('2-PRODUCTION'!D33=".",ISNUMBER('2-PRODUCTION'!D33)),IF((AND('2-PRODUCTION'!D34=".",'2-PRODUCTION'!D35=".")),"ok",IF(OR(AND(ISTEXT('2-PRODUCTION'!D34),'2-PRODUCTION'!D34&lt;&gt;"."),AND(ISTEXT('2-PRODUCTION'!D35),'2-PRODUCTION'!D35&lt;&gt;".")),"X",IF(('2-PRODUCTION'!D33=SUM('2-PRODUCTION'!D34,'2-PRODUCTION'!D35)),"ok","X"))),"X")</f>
        <v>ok</v>
      </c>
    </row>
    <row r="34" spans="1:4" ht="8.4499999999999993" customHeight="1" x14ac:dyDescent="0.15">
      <c r="A34" s="239" t="s">
        <v>75</v>
      </c>
      <c r="B34" s="31"/>
      <c r="C34" s="211" t="str">
        <f>IF(OR('2-PRODUCTION'!C34=".",ISNUMBER('2-PRODUCTION'!C34)),"ok","X")</f>
        <v>ok</v>
      </c>
      <c r="D34" s="211" t="str">
        <f>IF(OR('2-PRODUCTION'!D34=".",ISNUMBER('2-PRODUCTION'!D34)),"ok","X")</f>
        <v>ok</v>
      </c>
    </row>
    <row r="35" spans="1:4" ht="8.4499999999999993" customHeight="1" x14ac:dyDescent="0.15">
      <c r="A35" s="238" t="s">
        <v>76</v>
      </c>
      <c r="B35" s="34"/>
      <c r="C35" s="209" t="str">
        <f>IF(OR('2-PRODUCTION'!C35=".",ISNUMBER('2-PRODUCTION'!C35)),"ok","X")</f>
        <v>ok</v>
      </c>
      <c r="D35" s="209" t="str">
        <f>IF(OR('2-PRODUCTION'!D35=".",ISNUMBER('2-PRODUCTION'!D35)),"ok","X")</f>
        <v>ok</v>
      </c>
    </row>
    <row r="36" spans="1:4" ht="8.4499999999999993" customHeight="1" x14ac:dyDescent="0.15">
      <c r="A36" s="239" t="s">
        <v>77</v>
      </c>
      <c r="B36" s="31"/>
      <c r="C36" s="211" t="str">
        <f>IF(OR('2-PRODUCTION'!C36=".",ISNUMBER('2-PRODUCTION'!C36)),IF((AND('2-PRODUCTION'!C37=".",'2-PRODUCTION'!C38=".")),"ok",IF(OR(AND(ISTEXT('2-PRODUCTION'!C37),'2-PRODUCTION'!C37&lt;&gt;"."),AND(ISTEXT('2-PRODUCTION'!C38),'2-PRODUCTION'!C38&lt;&gt;".")),"X",IF(('2-PRODUCTION'!C36=SUM('2-PRODUCTION'!C37,'2-PRODUCTION'!C38)),"ok","X"))),"X")</f>
        <v>ok</v>
      </c>
      <c r="D36" s="211" t="str">
        <f>IF(OR('2-PRODUCTION'!D36=".",ISNUMBER('2-PRODUCTION'!D36)),IF((AND('2-PRODUCTION'!D37=".",'2-PRODUCTION'!D38=".")),"ok",IF(OR(AND(ISTEXT('2-PRODUCTION'!D37),'2-PRODUCTION'!D37&lt;&gt;"."),AND(ISTEXT('2-PRODUCTION'!D38),'2-PRODUCTION'!D38&lt;&gt;".")),"X",IF(('2-PRODUCTION'!D36=SUM('2-PRODUCTION'!D37,'2-PRODUCTION'!D38)),"ok","X"))),"X")</f>
        <v>ok</v>
      </c>
    </row>
    <row r="37" spans="1:4" ht="8.4499999999999993" customHeight="1" x14ac:dyDescent="0.15">
      <c r="A37" s="238" t="s">
        <v>78</v>
      </c>
      <c r="B37" s="34"/>
      <c r="C37" s="209" t="str">
        <f>IF(OR('2-PRODUCTION'!C37=".",ISNUMBER('2-PRODUCTION'!C37)),"ok","X")</f>
        <v>ok</v>
      </c>
      <c r="D37" s="209" t="str">
        <f>IF(OR('2-PRODUCTION'!D37=".",ISNUMBER('2-PRODUCTION'!D37)),"ok","X")</f>
        <v>ok</v>
      </c>
    </row>
    <row r="38" spans="1:4" ht="8.4499999999999993" customHeight="1" x14ac:dyDescent="0.15">
      <c r="A38" s="210" t="s">
        <v>79</v>
      </c>
      <c r="B38" s="31"/>
      <c r="C38" s="211" t="str">
        <f>IF(OR('2-PRODUCTION'!C38=".",ISNUMBER('2-PRODUCTION'!C38)),"ok","X")</f>
        <v>ok</v>
      </c>
      <c r="D38" s="211" t="str">
        <f>IF(OR('2-PRODUCTION'!D38=".",ISNUMBER('2-PRODUCTION'!D38)),"ok","X")</f>
        <v>ok</v>
      </c>
    </row>
    <row r="39" spans="1:4" ht="8.1" customHeight="1" x14ac:dyDescent="0.15">
      <c r="A39" s="240"/>
      <c r="B39" s="234"/>
      <c r="C39" s="241"/>
      <c r="D39" s="242"/>
    </row>
    <row r="40" spans="1:4" ht="8.4499999999999993" customHeight="1" x14ac:dyDescent="0.15">
      <c r="A40" s="238" t="s">
        <v>80</v>
      </c>
      <c r="B40" s="34"/>
      <c r="C40" s="209" t="str">
        <f>IF(OR('2-PRODUCTION'!C40=".",ISNUMBER('2-PRODUCTION'!C40)),IF((AND('2-PRODUCTION'!C41=".",'2-PRODUCTION'!C42=".",'2-PRODUCTION'!C43=".",'2-PRODUCTION'!C44=".")),"ok",IF(OR(AND(ISTEXT('2-PRODUCTION'!C41),'2-PRODUCTION'!C41&lt;&gt;"."),AND(ISTEXT('2-PRODUCTION'!C42),'2-PRODUCTION'!C42&lt;&gt;"."),AND(ISTEXT('2-PRODUCTION'!C43),'2-PRODUCTION'!C43&lt;&gt;"."),AND(ISTEXT('2-PRODUCTION'!C44),'2-PRODUCTION'!C44&lt;&gt;".")),"X",IF(('2-PRODUCTION'!C40=SUM('2-PRODUCTION'!C41,'2-PRODUCTION'!C42,'2-PRODUCTION'!C43,'2-PRODUCTION'!C44)),"ok","X"))),"X")</f>
        <v>ok</v>
      </c>
      <c r="D40" s="209" t="str">
        <f>IF(OR('2-PRODUCTION'!D40=".",ISNUMBER('2-PRODUCTION'!D40)),IF((AND('2-PRODUCTION'!D41=".",'2-PRODUCTION'!D42=".",'2-PRODUCTION'!D43=".",'2-PRODUCTION'!D44=".")),"ok",IF(OR(AND(ISTEXT('2-PRODUCTION'!D41),'2-PRODUCTION'!D41&lt;&gt;"."),AND(ISTEXT('2-PRODUCTION'!D42),'2-PRODUCTION'!D42&lt;&gt;"."),AND(ISTEXT('2-PRODUCTION'!D43),'2-PRODUCTION'!D43&lt;&gt;"."),AND(ISTEXT('2-PRODUCTION'!D44),'2-PRODUCTION'!D44&lt;&gt;".")),"X",IF(('2-PRODUCTION'!D40=SUM('2-PRODUCTION'!D41,'2-PRODUCTION'!D42,'2-PRODUCTION'!D43,'2-PRODUCTION'!D44)),"ok","X"))),"X")</f>
        <v>ok</v>
      </c>
    </row>
    <row r="41" spans="1:4" ht="8.4499999999999993" customHeight="1" x14ac:dyDescent="0.15">
      <c r="A41" s="239" t="s">
        <v>81</v>
      </c>
      <c r="B41" s="31"/>
      <c r="C41" s="211" t="str">
        <f>IF(OR('2-PRODUCTION'!C41=".",ISNUMBER('2-PRODUCTION'!C41)),"ok","X")</f>
        <v>ok</v>
      </c>
      <c r="D41" s="211" t="str">
        <f>IF(OR('2-PRODUCTION'!D41=".",ISNUMBER('2-PRODUCTION'!D41)),"ok","X")</f>
        <v>ok</v>
      </c>
    </row>
    <row r="42" spans="1:4" ht="8.4499999999999993" customHeight="1" x14ac:dyDescent="0.15">
      <c r="A42" s="238" t="s">
        <v>82</v>
      </c>
      <c r="B42" s="34"/>
      <c r="C42" s="209" t="str">
        <f>IF(OR('2-PRODUCTION'!C42=".",ISNUMBER('2-PRODUCTION'!C42)),"ok","X")</f>
        <v>ok</v>
      </c>
      <c r="D42" s="209" t="str">
        <f>IF(OR('2-PRODUCTION'!D42=".",ISNUMBER('2-PRODUCTION'!D42)),"ok","X")</f>
        <v>ok</v>
      </c>
    </row>
    <row r="43" spans="1:4" ht="8.4499999999999993" customHeight="1" x14ac:dyDescent="0.15">
      <c r="A43" s="239" t="s">
        <v>83</v>
      </c>
      <c r="B43" s="31"/>
      <c r="C43" s="211" t="str">
        <f>IF(OR('2-PRODUCTION'!C43=".",ISNUMBER('2-PRODUCTION'!C43)),"ok","X")</f>
        <v>ok</v>
      </c>
      <c r="D43" s="211" t="str">
        <f>IF(OR('2-PRODUCTION'!D43=".",ISNUMBER('2-PRODUCTION'!D43)),"ok","X")</f>
        <v>ok</v>
      </c>
    </row>
    <row r="44" spans="1:4" ht="8.4499999999999993" customHeight="1" x14ac:dyDescent="0.15">
      <c r="A44" s="238" t="s">
        <v>84</v>
      </c>
      <c r="B44" s="34"/>
      <c r="C44" s="209" t="str">
        <f>IF(OR('2-PRODUCTION'!C44=".",ISNUMBER('2-PRODUCTION'!C44)),"ok","X")</f>
        <v>ok</v>
      </c>
      <c r="D44" s="209" t="str">
        <f>IF(OR('2-PRODUCTION'!D44=".",ISNUMBER('2-PRODUCTION'!D44)),"ok","X")</f>
        <v>ok</v>
      </c>
    </row>
    <row r="45" spans="1:4" ht="8.1" customHeight="1" x14ac:dyDescent="0.15">
      <c r="A45" s="240"/>
      <c r="B45" s="234"/>
      <c r="C45" s="241"/>
      <c r="D45" s="242"/>
    </row>
    <row r="46" spans="1:4" ht="8.4499999999999993" customHeight="1" x14ac:dyDescent="0.15">
      <c r="A46" s="238" t="s">
        <v>85</v>
      </c>
      <c r="B46" s="34"/>
      <c r="C46" s="209" t="str">
        <f>IF(OR('2-PRODUCTION'!C46=".",ISNUMBER('2-PRODUCTION'!C46)),IF((AND('2-PRODUCTION'!C47=".",'2-PRODUCTION'!C48=".",'2-PRODUCTION'!C49=".")),"ok",IF(OR(AND(ISTEXT('2-PRODUCTION'!C47),'2-PRODUCTION'!C47&lt;&gt;"."),AND(ISTEXT('2-PRODUCTION'!C48),'2-PRODUCTION'!C48&lt;&gt;"."),AND(ISTEXT('2-PRODUCTION'!C49),'2-PRODUCTION'!C49&lt;&gt;".")),"X",IF(('2-PRODUCTION'!C46=SUM('2-PRODUCTION'!C47,'2-PRODUCTION'!C48,'2-PRODUCTION'!C49)),"ok","X"))),"X")</f>
        <v>ok</v>
      </c>
      <c r="D46" s="209" t="str">
        <f>IF(OR('2-PRODUCTION'!D46=".",ISNUMBER('2-PRODUCTION'!D46)),IF((AND('2-PRODUCTION'!D47=".",'2-PRODUCTION'!D48=".",'2-PRODUCTION'!D49=".")),"ok",IF(OR(AND(ISTEXT('2-PRODUCTION'!D47),'2-PRODUCTION'!D47&lt;&gt;"."),AND(ISTEXT('2-PRODUCTION'!D48),'2-PRODUCTION'!D48&lt;&gt;"."),AND(ISTEXT('2-PRODUCTION'!D49),'2-PRODUCTION'!D49&lt;&gt;".")),"X",IF(('2-PRODUCTION'!D46=SUM('2-PRODUCTION'!D47,'2-PRODUCTION'!D48,'2-PRODUCTION'!D49)),"ok","X"))),"X")</f>
        <v>ok</v>
      </c>
    </row>
    <row r="47" spans="1:4" ht="8.4499999999999993" customHeight="1" x14ac:dyDescent="0.15">
      <c r="A47" s="239" t="s">
        <v>161</v>
      </c>
      <c r="B47" s="31"/>
      <c r="C47" s="211" t="str">
        <f>IF(OR('2-PRODUCTION'!C47=".",ISNUMBER('2-PRODUCTION'!C47)),"ok","X")</f>
        <v>ok</v>
      </c>
      <c r="D47" s="211" t="str">
        <f>IF(OR('2-PRODUCTION'!D47=".",ISNUMBER('2-PRODUCTION'!D47)),"ok","X")</f>
        <v>ok</v>
      </c>
    </row>
    <row r="48" spans="1:4" ht="8.4499999999999993" customHeight="1" x14ac:dyDescent="0.15">
      <c r="A48" s="238" t="s">
        <v>163</v>
      </c>
      <c r="B48" s="34"/>
      <c r="C48" s="209" t="str">
        <f>IF(OR('2-PRODUCTION'!C48=".",ISNUMBER('2-PRODUCTION'!C48)),"ok","X")</f>
        <v>ok</v>
      </c>
      <c r="D48" s="209" t="str">
        <f>IF(OR('2-PRODUCTION'!D48=".",ISNUMBER('2-PRODUCTION'!D48)),"ok","X")</f>
        <v>ok</v>
      </c>
    </row>
    <row r="49" spans="1:4" ht="8.4499999999999993" customHeight="1" x14ac:dyDescent="0.15">
      <c r="A49" s="239" t="s">
        <v>88</v>
      </c>
      <c r="B49" s="31"/>
      <c r="C49" s="211" t="str">
        <f>IF(OR('2-PRODUCTION'!C49=".",ISNUMBER('2-PRODUCTION'!C49)),"ok","X")</f>
        <v>ok</v>
      </c>
      <c r="D49" s="211" t="str">
        <f>IF(OR('2-PRODUCTION'!D49=".",ISNUMBER('2-PRODUCTION'!D49)),"ok","X")</f>
        <v>ok</v>
      </c>
    </row>
    <row r="50" spans="1:4" ht="5.0999999999999996" customHeight="1" x14ac:dyDescent="0.15">
      <c r="A50" s="232"/>
      <c r="B50" s="230"/>
      <c r="C50" s="234"/>
      <c r="D50" s="235"/>
    </row>
    <row r="51" spans="1:4" ht="5.0999999999999996" customHeight="1" x14ac:dyDescent="0.15">
      <c r="A51" s="232"/>
      <c r="B51" s="230"/>
      <c r="C51" s="234"/>
      <c r="D51" s="235"/>
    </row>
    <row r="52" spans="1:4" ht="6" customHeight="1" x14ac:dyDescent="0.15">
      <c r="A52" s="228" t="s">
        <v>43</v>
      </c>
      <c r="B52" s="229"/>
      <c r="C52" s="236" t="s">
        <v>43</v>
      </c>
      <c r="D52" s="235"/>
    </row>
    <row r="53" spans="1:4" ht="9" customHeight="1" x14ac:dyDescent="0.15">
      <c r="A53" s="232" t="s">
        <v>49</v>
      </c>
      <c r="B53" s="230"/>
      <c r="C53" s="243">
        <v>2023</v>
      </c>
      <c r="D53" s="244"/>
    </row>
    <row r="54" spans="1:4" ht="6" customHeight="1" x14ac:dyDescent="0.15">
      <c r="A54" s="228" t="s">
        <v>43</v>
      </c>
      <c r="B54" s="229"/>
      <c r="C54" s="245"/>
      <c r="D54" s="235"/>
    </row>
    <row r="55" spans="1:4" ht="8.1" customHeight="1" x14ac:dyDescent="0.15">
      <c r="A55" s="246"/>
      <c r="B55" s="234"/>
      <c r="C55" s="247" t="s">
        <v>203</v>
      </c>
      <c r="D55" s="235"/>
    </row>
    <row r="56" spans="1:4" ht="6" customHeight="1" x14ac:dyDescent="0.15">
      <c r="A56" s="248" t="s">
        <v>43</v>
      </c>
      <c r="B56" s="236"/>
      <c r="C56" s="245" t="s">
        <v>43</v>
      </c>
      <c r="D56" s="235"/>
    </row>
    <row r="57" spans="1:4" ht="8.4499999999999993" customHeight="1" x14ac:dyDescent="0.15">
      <c r="A57" s="238" t="s">
        <v>89</v>
      </c>
      <c r="B57" s="34"/>
      <c r="C57" s="209" t="str">
        <f>IF(OR('2-PRODUCTION'!C57=".",ISNUMBER('2-PRODUCTION'!C57)),IF((AND('2-PRODUCTION'!C58=".",'2-PRODUCTION'!C67=".")),"ok",IF(OR(AND(ISTEXT('2-PRODUCTION'!C58),'2-PRODUCTION'!C58&lt;&gt;"."),AND(ISTEXT('2-PRODUCTION'!C67),'2-PRODUCTION'!C67&lt;&gt;".")),"X",IF(('2-PRODUCTION'!C57=SUM('2-PRODUCTION'!C58,'2-PRODUCTION'!C67)),"ok","X"))),"X")</f>
        <v>ok</v>
      </c>
      <c r="D57" s="235" t="s">
        <v>49</v>
      </c>
    </row>
    <row r="58" spans="1:4" ht="8.4499999999999993" customHeight="1" x14ac:dyDescent="0.15">
      <c r="A58" s="239" t="s">
        <v>90</v>
      </c>
      <c r="B58" s="31"/>
      <c r="C58" s="211" t="str">
        <f>IF(OR('2-PRODUCTION'!C58=".",ISNUMBER('2-PRODUCTION'!C58)),IF((AND('2-PRODUCTION'!C59=".",'2-PRODUCTION'!C60=".")),"ok",IF(OR(AND(ISTEXT('2-PRODUCTION'!C59),'2-PRODUCTION'!C59&lt;&gt;"."),AND(ISTEXT('2-PRODUCTION'!C60),'2-PRODUCTION'!C60&lt;&gt;".")),"X",IF(('2-PRODUCTION'!C58=SUM('2-PRODUCTION'!C59,'2-PRODUCTION'!C60)),"ok","X"))),"X")</f>
        <v>ok</v>
      </c>
      <c r="D58" s="235"/>
    </row>
    <row r="59" spans="1:4" ht="8.4499999999999993" customHeight="1" x14ac:dyDescent="0.15">
      <c r="A59" s="238" t="s">
        <v>91</v>
      </c>
      <c r="B59" s="34"/>
      <c r="C59" s="209" t="str">
        <f>IF(OR('2-PRODUCTION'!C59=".",ISNUMBER('2-PRODUCTION'!C59)),"ok","X")</f>
        <v>ok</v>
      </c>
      <c r="D59" s="235" t="s">
        <v>51</v>
      </c>
    </row>
    <row r="60" spans="1:4" ht="8.4499999999999993" customHeight="1" x14ac:dyDescent="0.15">
      <c r="A60" s="239" t="s">
        <v>168</v>
      </c>
      <c r="B60" s="31"/>
      <c r="C60" s="211" t="str">
        <f>IF(OR('2-PRODUCTION'!C60=".",ISNUMBER('2-PRODUCTION'!C60)),IF((AND('2-PRODUCTION'!C61=".",'2-PRODUCTION'!C64=".")),"ok",IF(OR(AND(ISTEXT('2-PRODUCTION'!C61),'2-PRODUCTION'!C61&lt;&gt;"."),AND(ISTEXT('2-PRODUCTION'!C64),'2-PRODUCTION'!C64&lt;&gt;".")),"X",IF(('2-PRODUCTION'!C60=SUM('2-PRODUCTION'!C61,'2-PRODUCTION'!C64)),"ok","X"))),"X")</f>
        <v>ok</v>
      </c>
      <c r="D60" s="235" t="s">
        <v>51</v>
      </c>
    </row>
    <row r="61" spans="1:4" ht="8.4499999999999993" customHeight="1" x14ac:dyDescent="0.15">
      <c r="A61" s="238" t="s">
        <v>93</v>
      </c>
      <c r="B61" s="34"/>
      <c r="C61" s="209" t="str">
        <f>IF(OR('2-PRODUCTION'!C61=".",ISNUMBER('2-PRODUCTION'!C61)),IF((AND('2-PRODUCTION'!C62=".",'2-PRODUCTION'!C63=".")),"ok",IF(OR(AND(ISTEXT('2-PRODUCTION'!C62),'2-PRODUCTION'!C62&lt;&gt;"."),AND(ISTEXT('2-PRODUCTION'!C63),'2-PRODUCTION'!C63&lt;&gt;".")),"X",IF(('2-PRODUCTION'!C61=SUM('2-PRODUCTION'!C62,'2-PRODUCTION'!C63)),"ok","X"))),"X")</f>
        <v>ok</v>
      </c>
      <c r="D61" s="235" t="s">
        <v>51</v>
      </c>
    </row>
    <row r="62" spans="1:4" ht="8.4499999999999993" customHeight="1" x14ac:dyDescent="0.15">
      <c r="A62" s="239" t="s">
        <v>94</v>
      </c>
      <c r="B62" s="31"/>
      <c r="C62" s="211" t="str">
        <f>IF(OR('2-PRODUCTION'!C62=".",ISNUMBER('2-PRODUCTION'!C62)),"ok","X")</f>
        <v>ok</v>
      </c>
      <c r="D62" s="235" t="s">
        <v>51</v>
      </c>
    </row>
    <row r="63" spans="1:4" ht="8.4499999999999993" customHeight="1" x14ac:dyDescent="0.15">
      <c r="A63" s="238" t="s">
        <v>95</v>
      </c>
      <c r="B63" s="34"/>
      <c r="C63" s="209" t="str">
        <f>IF(OR('2-PRODUCTION'!C63=".",ISNUMBER('2-PRODUCTION'!C63)),"ok","X")</f>
        <v>ok</v>
      </c>
      <c r="D63" s="235" t="s">
        <v>51</v>
      </c>
    </row>
    <row r="64" spans="1:4" ht="8.4499999999999993" customHeight="1" x14ac:dyDescent="0.15">
      <c r="A64" s="239" t="s">
        <v>96</v>
      </c>
      <c r="B64" s="31"/>
      <c r="C64" s="211" t="str">
        <f>IF(OR('2-PRODUCTION'!C64=".",ISNUMBER('2-PRODUCTION'!C64)),"ok","X")</f>
        <v>ok</v>
      </c>
      <c r="D64" s="235" t="s">
        <v>51</v>
      </c>
    </row>
    <row r="65" spans="1:4" ht="8.4499999999999993" customHeight="1" x14ac:dyDescent="0.15">
      <c r="A65" s="238" t="s">
        <v>97</v>
      </c>
      <c r="B65" s="34"/>
      <c r="C65" s="209" t="str">
        <f>IF(OR('2-PRODUCTION'!C65=".",ISNUMBER('2-PRODUCTION'!C65)),"ok","X")</f>
        <v>ok</v>
      </c>
      <c r="D65" s="235" t="s">
        <v>51</v>
      </c>
    </row>
    <row r="66" spans="1:4" ht="8.4499999999999993" customHeight="1" x14ac:dyDescent="0.15">
      <c r="A66" s="239" t="s">
        <v>98</v>
      </c>
      <c r="B66" s="31"/>
      <c r="C66" s="211" t="str">
        <f>IF(OR('2-PRODUCTION'!C66=".",ISNUMBER('2-PRODUCTION'!C66)),"ok","X")</f>
        <v>ok</v>
      </c>
      <c r="D66" s="235" t="s">
        <v>51</v>
      </c>
    </row>
    <row r="67" spans="1:4" ht="8.4499999999999993" customHeight="1" x14ac:dyDescent="0.15">
      <c r="A67" s="238" t="s">
        <v>99</v>
      </c>
      <c r="B67" s="34"/>
      <c r="C67" s="209" t="str">
        <f>IF(OR('2-PRODUCTION'!C67=".",ISNUMBER('2-PRODUCTION'!C67)),IF((AND('2-PRODUCTION'!C68=".",'2-PRODUCTION'!C69=".",'2-PRODUCTION'!C89=".")),"ok",IF(OR(AND(ISTEXT('2-PRODUCTION'!C68),'2-PRODUCTION'!C68&lt;&gt;"."),AND(ISTEXT('2-PRODUCTION'!C69),'2-PRODUCTION'!C69&lt;&gt;"."),AND(ISTEXT('2-PRODUCTION'!C89),'2-PRODUCTION'!C89&lt;&gt;".")),"X",IF(('2-PRODUCTION'!C67=SUM('2-PRODUCTION'!C68,'2-PRODUCTION'!C69,'2-PRODUCTION'!C89)),"ok","X"))),"X")</f>
        <v>ok</v>
      </c>
      <c r="D67" s="235" t="s">
        <v>51</v>
      </c>
    </row>
    <row r="68" spans="1:4" ht="8.4499999999999993" customHeight="1" x14ac:dyDescent="0.15">
      <c r="A68" s="239" t="s">
        <v>100</v>
      </c>
      <c r="B68" s="31"/>
      <c r="C68" s="211" t="str">
        <f>IF(OR('2-PRODUCTION'!C68=".",ISNUMBER('2-PRODUCTION'!C68)),"ok","X")</f>
        <v>ok</v>
      </c>
      <c r="D68" s="235" t="s">
        <v>51</v>
      </c>
    </row>
    <row r="69" spans="1:4" ht="8.4499999999999993" customHeight="1" x14ac:dyDescent="0.15">
      <c r="A69" s="238" t="s">
        <v>101</v>
      </c>
      <c r="B69" s="34"/>
      <c r="C69" s="209" t="str">
        <f>IF(OR('2-PRODUCTION'!C69=".",ISNUMBER('2-PRODUCTION'!C69)),IF((AND('2-PRODUCTION'!C70=".",'2-PRODUCTION'!C75=".",'2-PRODUCTION'!C78=".",'2-PRODUCTION'!C81=".",'2-PRODUCTION'!C86=".")),"ok",IF(OR(AND(ISTEXT('2-PRODUCTION'!C70),'2-PRODUCTION'!C70&lt;&gt;"."),AND(ISTEXT('2-PRODUCTION'!C75),'2-PRODUCTION'!C75&lt;&gt;"."),AND(ISTEXT('2-PRODUCTION'!C78),'2-PRODUCTION'!C78&lt;&gt;"."),AND(ISTEXT('2-PRODUCTION'!C81),'2-PRODUCTION'!C81&lt;&gt;"."),AND(ISTEXT('2-PRODUCTION'!C86),'2-PRODUCTION'!C86&lt;&gt;".")),"X",IF(('2-PRODUCTION'!C69=SUM('2-PRODUCTION'!C70,'2-PRODUCTION'!C75,'2-PRODUCTION'!C78,'2-PRODUCTION'!C81,'2-PRODUCTION'!C86)),"ok","X"))),"X")</f>
        <v>ok</v>
      </c>
      <c r="D69" s="235" t="s">
        <v>51</v>
      </c>
    </row>
    <row r="70" spans="1:4" ht="8.4499999999999993" customHeight="1" x14ac:dyDescent="0.15">
      <c r="A70" s="239" t="s">
        <v>102</v>
      </c>
      <c r="B70" s="31"/>
      <c r="C70" s="211" t="str">
        <f>IF(OR('2-PRODUCTION'!C70=".",ISNUMBER('2-PRODUCTION'!C70)),IF((AND('2-PRODUCTION'!C71=".",'2-PRODUCTION'!C74=".")),"ok",IF(OR(AND(ISTEXT('2-PRODUCTION'!C71),'2-PRODUCTION'!C71&lt;&gt;"."),AND(ISTEXT('2-PRODUCTION'!C74),'2-PRODUCTION'!C74&lt;&gt;".")),"X",IF(('2-PRODUCTION'!C70=SUM('2-PRODUCTION'!C71,'2-PRODUCTION'!C74)),"ok","X"))),"X")</f>
        <v>ok</v>
      </c>
      <c r="D70" s="235" t="s">
        <v>51</v>
      </c>
    </row>
    <row r="71" spans="1:4" ht="8.4499999999999993" customHeight="1" x14ac:dyDescent="0.15">
      <c r="A71" s="238" t="s">
        <v>103</v>
      </c>
      <c r="B71" s="34"/>
      <c r="C71" s="209" t="str">
        <f>IF(OR('2-PRODUCTION'!C71=".",ISNUMBER('2-PRODUCTION'!C71)),IF((AND('2-PRODUCTION'!C72=".",'2-PRODUCTION'!C73=".")),"ok",IF(OR(AND(ISTEXT('2-PRODUCTION'!C72),'2-PRODUCTION'!C72&lt;&gt;"."),AND(ISTEXT('2-PRODUCTION'!C73),'2-PRODUCTION'!C73&lt;&gt;".")),"X",IF(('2-PRODUCTION'!C71=SUM('2-PRODUCTION'!C72,'2-PRODUCTION'!C73)),"ok","X"))),"X")</f>
        <v>ok</v>
      </c>
      <c r="D71" s="235" t="s">
        <v>51</v>
      </c>
    </row>
    <row r="72" spans="1:4" ht="8.4499999999999993" customHeight="1" x14ac:dyDescent="0.15">
      <c r="A72" s="239" t="s">
        <v>104</v>
      </c>
      <c r="B72" s="31"/>
      <c r="C72" s="211" t="str">
        <f>IF(OR('2-PRODUCTION'!C72=".",ISNUMBER('2-PRODUCTION'!C72)),"ok","X")</f>
        <v>ok</v>
      </c>
      <c r="D72" s="235" t="s">
        <v>51</v>
      </c>
    </row>
    <row r="73" spans="1:4" ht="8.4499999999999993" customHeight="1" x14ac:dyDescent="0.15">
      <c r="A73" s="238" t="s">
        <v>105</v>
      </c>
      <c r="B73" s="34"/>
      <c r="C73" s="209" t="str">
        <f>IF(OR('2-PRODUCTION'!C73=".",ISNUMBER('2-PRODUCTION'!C73)),"ok","X")</f>
        <v>ok</v>
      </c>
      <c r="D73" s="235" t="s">
        <v>51</v>
      </c>
    </row>
    <row r="74" spans="1:4" ht="8.4499999999999993" customHeight="1" x14ac:dyDescent="0.15">
      <c r="A74" s="239" t="s">
        <v>106</v>
      </c>
      <c r="B74" s="31"/>
      <c r="C74" s="211" t="str">
        <f>IF(OR('2-PRODUCTION'!C74=".",ISNUMBER('2-PRODUCTION'!C74)),"ok","X")</f>
        <v>ok</v>
      </c>
      <c r="D74" s="235" t="s">
        <v>51</v>
      </c>
    </row>
    <row r="75" spans="1:4" ht="8.4499999999999993" customHeight="1" x14ac:dyDescent="0.15">
      <c r="A75" s="238" t="s">
        <v>107</v>
      </c>
      <c r="B75" s="34"/>
      <c r="C75" s="209" t="str">
        <f>IF(OR('2-PRODUCTION'!C75=".",ISNUMBER('2-PRODUCTION'!C75)),IF((AND('2-PRODUCTION'!C76=".",'2-PRODUCTION'!C77=".")),"ok",IF(OR(AND(ISTEXT('2-PRODUCTION'!C76),'2-PRODUCTION'!C76&lt;&gt;"."),AND(ISTEXT('2-PRODUCTION'!C77),'2-PRODUCTION'!C77&lt;&gt;".")),"X",IF(('2-PRODUCTION'!C75=SUM('2-PRODUCTION'!C76,'2-PRODUCTION'!C77)),"ok","X"))),"X")</f>
        <v>ok</v>
      </c>
      <c r="D75" s="235" t="s">
        <v>51</v>
      </c>
    </row>
    <row r="76" spans="1:4" ht="8.4499999999999993" customHeight="1" x14ac:dyDescent="0.15">
      <c r="A76" s="239" t="s">
        <v>108</v>
      </c>
      <c r="B76" s="31"/>
      <c r="C76" s="211" t="str">
        <f>IF(OR('2-PRODUCTION'!C76=".",ISNUMBER('2-PRODUCTION'!C76)),"ok","X")</f>
        <v>ok</v>
      </c>
      <c r="D76" s="235" t="s">
        <v>51</v>
      </c>
    </row>
    <row r="77" spans="1:4" ht="8.4499999999999993" customHeight="1" x14ac:dyDescent="0.15">
      <c r="A77" s="238" t="s">
        <v>109</v>
      </c>
      <c r="B77" s="34"/>
      <c r="C77" s="209" t="str">
        <f>IF(OR('2-PRODUCTION'!C77=".",ISNUMBER('2-PRODUCTION'!C77)),"ok","X")</f>
        <v>ok</v>
      </c>
      <c r="D77" s="235" t="s">
        <v>51</v>
      </c>
    </row>
    <row r="78" spans="1:4" ht="8.4499999999999993" customHeight="1" x14ac:dyDescent="0.15">
      <c r="A78" s="239" t="s">
        <v>110</v>
      </c>
      <c r="B78" s="31"/>
      <c r="C78" s="211" t="str">
        <f>IF(OR('2-PRODUCTION'!C78=".",ISNUMBER('2-PRODUCTION'!C78)),IF((AND('2-PRODUCTION'!C79=".",'2-PRODUCTION'!C80=".")),"ok",IF(OR(AND(ISTEXT('2-PRODUCTION'!C79),'2-PRODUCTION'!C79&lt;&gt;"."),AND(ISTEXT('2-PRODUCTION'!C80),'2-PRODUCTION'!C80&lt;&gt;".")),"X",IF(('2-PRODUCTION'!C78=SUM('2-PRODUCTION'!C79,'2-PRODUCTION'!C80)),"ok","X"))),"X")</f>
        <v>ok</v>
      </c>
      <c r="D78" s="235" t="s">
        <v>51</v>
      </c>
    </row>
    <row r="79" spans="1:4" ht="8.4499999999999993" customHeight="1" x14ac:dyDescent="0.15">
      <c r="A79" s="238" t="s">
        <v>111</v>
      </c>
      <c r="B79" s="34"/>
      <c r="C79" s="209" t="str">
        <f>IF(OR('2-PRODUCTION'!C79=".",ISNUMBER('2-PRODUCTION'!C79)),"ok","X")</f>
        <v>ok</v>
      </c>
      <c r="D79" s="235" t="s">
        <v>51</v>
      </c>
    </row>
    <row r="80" spans="1:4" ht="8.4499999999999993" customHeight="1" x14ac:dyDescent="0.15">
      <c r="A80" s="239" t="s">
        <v>112</v>
      </c>
      <c r="B80" s="31"/>
      <c r="C80" s="211" t="str">
        <f>IF(OR('2-PRODUCTION'!C80=".",ISNUMBER('2-PRODUCTION'!C80)),"ok","X")</f>
        <v>ok</v>
      </c>
      <c r="D80" s="235" t="s">
        <v>51</v>
      </c>
    </row>
    <row r="81" spans="1:4" ht="8.4499999999999993" customHeight="1" x14ac:dyDescent="0.15">
      <c r="A81" s="238" t="s">
        <v>113</v>
      </c>
      <c r="B81" s="34"/>
      <c r="C81" s="209" t="str">
        <f>IF(OR('2-PRODUCTION'!C81=".",ISNUMBER('2-PRODUCTION'!C81)),IF((AND('2-PRODUCTION'!C82=".",'2-PRODUCTION'!C85=".")),"ok",IF(OR(AND(ISTEXT('2-PRODUCTION'!C82),'2-PRODUCTION'!C82&lt;&gt;"."),AND(ISTEXT('2-PRODUCTION'!C85),'2-PRODUCTION'!C85&lt;&gt;".")),"X",IF(('2-PRODUCTION'!C81=SUM('2-PRODUCTION'!C82,'2-PRODUCTION'!C85)),"ok","X"))),"X")</f>
        <v>ok</v>
      </c>
      <c r="D81" s="235" t="s">
        <v>51</v>
      </c>
    </row>
    <row r="82" spans="1:4" ht="8.4499999999999993" customHeight="1" x14ac:dyDescent="0.15">
      <c r="A82" s="239" t="s">
        <v>114</v>
      </c>
      <c r="B82" s="31"/>
      <c r="C82" s="211" t="str">
        <f>IF(OR('2-PRODUCTION'!C82=".",ISNUMBER('2-PRODUCTION'!C82)),IF((AND('2-PRODUCTION'!C83=".",'2-PRODUCTION'!C84=".")),"ok",IF(OR(AND(ISTEXT('2-PRODUCTION'!C83),'2-PRODUCTION'!C83&lt;&gt;"."),AND(ISTEXT('2-PRODUCTION'!C84),'2-PRODUCTION'!C84&lt;&gt;".")),"X",IF(('2-PRODUCTION'!C82=SUM('2-PRODUCTION'!C83,'2-PRODUCTION'!C84)),"ok","X"))),"X")</f>
        <v>ok</v>
      </c>
      <c r="D82" s="235" t="s">
        <v>51</v>
      </c>
    </row>
    <row r="83" spans="1:4" ht="8.4499999999999993" customHeight="1" x14ac:dyDescent="0.15">
      <c r="A83" s="238" t="s">
        <v>115</v>
      </c>
      <c r="B83" s="34"/>
      <c r="C83" s="209" t="str">
        <f>IF(OR('2-PRODUCTION'!C83=".",ISNUMBER('2-PRODUCTION'!C83)),"ok","X")</f>
        <v>ok</v>
      </c>
      <c r="D83" s="235" t="s">
        <v>51</v>
      </c>
    </row>
    <row r="84" spans="1:4" ht="8.4499999999999993" customHeight="1" x14ac:dyDescent="0.15">
      <c r="A84" s="239" t="s">
        <v>116</v>
      </c>
      <c r="B84" s="31"/>
      <c r="C84" s="211" t="str">
        <f>IF(OR('2-PRODUCTION'!C84=".",ISNUMBER('2-PRODUCTION'!C84)),"ok","X")</f>
        <v>ok</v>
      </c>
      <c r="D84" s="235" t="s">
        <v>51</v>
      </c>
    </row>
    <row r="85" spans="1:4" ht="8.4499999999999993" customHeight="1" x14ac:dyDescent="0.15">
      <c r="A85" s="238" t="s">
        <v>117</v>
      </c>
      <c r="B85" s="34"/>
      <c r="C85" s="209" t="str">
        <f>IF(OR('2-PRODUCTION'!C85=".",ISNUMBER('2-PRODUCTION'!C85)),"ok","X")</f>
        <v>ok</v>
      </c>
      <c r="D85" s="235" t="s">
        <v>51</v>
      </c>
    </row>
    <row r="86" spans="1:4" ht="8.4499999999999993" customHeight="1" x14ac:dyDescent="0.15">
      <c r="A86" s="239" t="s">
        <v>118</v>
      </c>
      <c r="B86" s="31"/>
      <c r="C86" s="211" t="str">
        <f>IF(OR('2-PRODUCTION'!C86=".",ISNUMBER('2-PRODUCTION'!C86)),IF((AND('2-PRODUCTION'!C87=".",'2-PRODUCTION'!C88=".")),"ok",IF(OR(AND(ISTEXT('2-PRODUCTION'!C87),'2-PRODUCTION'!C87&lt;&gt;"."),AND(ISTEXT('2-PRODUCTION'!C88),'2-PRODUCTION'!C88&lt;&gt;".")),"X",IF(('2-PRODUCTION'!C86=SUM('2-PRODUCTION'!C87,'2-PRODUCTION'!C88)),"ok","X"))),"X")</f>
        <v>ok</v>
      </c>
      <c r="D86" s="235" t="s">
        <v>51</v>
      </c>
    </row>
    <row r="87" spans="1:4" ht="8.4499999999999993" customHeight="1" x14ac:dyDescent="0.15">
      <c r="A87" s="238" t="s">
        <v>119</v>
      </c>
      <c r="B87" s="34"/>
      <c r="C87" s="209" t="str">
        <f>IF(OR('2-PRODUCTION'!C87=".",ISNUMBER('2-PRODUCTION'!C87)),"ok","X")</f>
        <v>ok</v>
      </c>
      <c r="D87" s="235" t="s">
        <v>51</v>
      </c>
    </row>
    <row r="88" spans="1:4" ht="8.4499999999999993" customHeight="1" x14ac:dyDescent="0.15">
      <c r="A88" s="239" t="s">
        <v>120</v>
      </c>
      <c r="B88" s="31"/>
      <c r="C88" s="211" t="str">
        <f>IF(OR('2-PRODUCTION'!C87=".",ISNUMBER('2-PRODUCTION'!C87)),"ok","X")</f>
        <v>ok</v>
      </c>
      <c r="D88" s="235" t="s">
        <v>51</v>
      </c>
    </row>
    <row r="89" spans="1:4" ht="8.4499999999999993" customHeight="1" x14ac:dyDescent="0.15">
      <c r="A89" s="238" t="s">
        <v>121</v>
      </c>
      <c r="B89" s="34"/>
      <c r="C89" s="209" t="str">
        <f>IF(OR('2-PRODUCTION'!C89=".",ISNUMBER('2-PRODUCTION'!C89)),IF((AND('2-PRODUCTION'!C90=".",'2-PRODUCTION'!C91=".")),"ok",IF(OR(AND(ISTEXT('2-PRODUCTION'!C90),'2-PRODUCTION'!C90&lt;&gt;"."),AND(ISTEXT('2-PRODUCTION'!C91),'2-PRODUCTION'!C91&lt;&gt;".")),"X",IF(('2-PRODUCTION'!C89=SUM('2-PRODUCTION'!C90,'2-PRODUCTION'!C91)),"ok","X"))),"X")</f>
        <v>ok</v>
      </c>
      <c r="D89" s="235" t="s">
        <v>51</v>
      </c>
    </row>
    <row r="90" spans="1:4" ht="8.4499999999999993" customHeight="1" x14ac:dyDescent="0.15">
      <c r="A90" s="239" t="s">
        <v>122</v>
      </c>
      <c r="B90" s="31"/>
      <c r="C90" s="211" t="str">
        <f>IF(OR('2-PRODUCTION'!C90=".",ISNUMBER('2-PRODUCTION'!C90)),"ok","X")</f>
        <v>ok</v>
      </c>
      <c r="D90" s="235" t="s">
        <v>51</v>
      </c>
    </row>
    <row r="91" spans="1:4" ht="8.4499999999999993" customHeight="1" x14ac:dyDescent="0.15">
      <c r="A91" s="238" t="s">
        <v>200</v>
      </c>
      <c r="B91" s="34"/>
      <c r="C91" s="209" t="str">
        <f>IF(OR('2-PRODUCTION'!C91=".",ISNUMBER('2-PRODUCTION'!C91)),"ok","X")</f>
        <v>ok</v>
      </c>
      <c r="D91" s="235" t="s">
        <v>51</v>
      </c>
    </row>
    <row r="92" spans="1:4" ht="8.1" customHeight="1" x14ac:dyDescent="0.15">
      <c r="A92" s="249" t="s">
        <v>43</v>
      </c>
      <c r="B92" s="32"/>
      <c r="C92" s="194" t="s">
        <v>43</v>
      </c>
      <c r="D92" s="235"/>
    </row>
    <row r="93" spans="1:4" ht="8.4499999999999993" customHeight="1" x14ac:dyDescent="0.2">
      <c r="A93" s="250" t="s">
        <v>124</v>
      </c>
      <c r="B93" s="34"/>
      <c r="C93" s="251" t="str">
        <f>IF(OR('2-PRODUCTION'!C93=".",ISNUMBER('2-PRODUCTION'!C93)),"ok","X")</f>
        <v>ok</v>
      </c>
      <c r="D93" s="252"/>
    </row>
    <row r="94" spans="1:4" ht="8.1" customHeight="1" thickBot="1" x14ac:dyDescent="0.2">
      <c r="A94" s="253" t="s">
        <v>43</v>
      </c>
      <c r="B94" s="254"/>
      <c r="C94" s="254" t="s">
        <v>43</v>
      </c>
      <c r="D94" s="255" t="s">
        <v>49</v>
      </c>
    </row>
  </sheetData>
  <mergeCells count="3">
    <mergeCell ref="B1:C1"/>
    <mergeCell ref="A2:D2"/>
    <mergeCell ref="C4:D4"/>
  </mergeCells>
  <conditionalFormatting sqref="A2:D2">
    <cfRule type="expression" dxfId="10" priority="1" stopIfTrue="1">
      <formula>$F$13&lt;0</formula>
    </cfRule>
    <cfRule type="expression" dxfId="9" priority="2" stopIfTrue="1">
      <formula>$F$13=0</formula>
    </cfRule>
  </conditionalFormatting>
  <conditionalFormatting sqref="C57:C91 C93">
    <cfRule type="cellIs" dxfId="8" priority="3" operator="equal">
      <formula>"x"</formula>
    </cfRule>
    <cfRule type="containsText" dxfId="7" priority="4" stopIfTrue="1" operator="containsText" text="ok">
      <formula>NOT(ISERROR(SEARCH("ok",C57)))</formula>
    </cfRule>
  </conditionalFormatting>
  <conditionalFormatting sqref="C13:D38">
    <cfRule type="cellIs" dxfId="6" priority="9" operator="equal">
      <formula>"x"</formula>
    </cfRule>
    <cfRule type="containsText" dxfId="5" priority="10" stopIfTrue="1" operator="containsText" text="ok">
      <formula>NOT(ISERROR(SEARCH("ok",C13)))</formula>
    </cfRule>
  </conditionalFormatting>
  <conditionalFormatting sqref="C40:D44">
    <cfRule type="cellIs" dxfId="4" priority="7" operator="equal">
      <formula>"x"</formula>
    </cfRule>
    <cfRule type="containsText" dxfId="3" priority="8" stopIfTrue="1" operator="containsText" text="ok">
      <formula>NOT(ISERROR(SEARCH("ok",C40)))</formula>
    </cfRule>
  </conditionalFormatting>
  <conditionalFormatting sqref="C46:D49">
    <cfRule type="cellIs" dxfId="2" priority="5" operator="equal">
      <formula>"x"</formula>
    </cfRule>
    <cfRule type="containsText" dxfId="1" priority="6" stopIfTrue="1" operator="containsText" text="ok">
      <formula>NOT(ISERROR(SEARCH("ok",C46)))</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tabColor rgb="FF0070C0"/>
  </sheetPr>
  <dimension ref="A1:AI35"/>
  <sheetViews>
    <sheetView showGridLines="0" view="pageBreakPreview" zoomScale="150" zoomScaleNormal="100" zoomScaleSheetLayoutView="150" workbookViewId="0">
      <selection activeCell="C18" sqref="C18"/>
    </sheetView>
  </sheetViews>
  <sheetFormatPr defaultColWidth="11.7109375" defaultRowHeight="9" x14ac:dyDescent="0.15"/>
  <cols>
    <col min="1" max="1" width="25.42578125" style="6" customWidth="1"/>
    <col min="2" max="6" width="12.5703125" style="6" customWidth="1"/>
    <col min="7" max="7" width="2.5703125" style="6" bestFit="1" customWidth="1"/>
    <col min="8" max="8" width="1.7109375" style="6" bestFit="1" customWidth="1"/>
    <col min="9" max="9" width="8.28515625" style="6" bestFit="1" customWidth="1"/>
    <col min="10" max="28" width="11.7109375" style="6" hidden="1" customWidth="1"/>
    <col min="29" max="29" width="6" style="6" hidden="1" customWidth="1"/>
    <col min="30" max="35" width="6" style="6" customWidth="1"/>
    <col min="36" max="258" width="11.7109375" style="6"/>
    <col min="259" max="259" width="7.5703125" style="6" customWidth="1"/>
    <col min="260" max="260" width="59.5703125" style="6" customWidth="1"/>
    <col min="261" max="262" width="9.7109375" style="6" customWidth="1"/>
    <col min="263" max="265" width="0" style="6" hidden="1" customWidth="1"/>
    <col min="266" max="284" width="11.7109375" style="6" customWidth="1"/>
    <col min="285" max="291" width="6" style="6" customWidth="1"/>
    <col min="292" max="514" width="11.7109375" style="6"/>
    <col min="515" max="515" width="7.5703125" style="6" customWidth="1"/>
    <col min="516" max="516" width="59.5703125" style="6" customWidth="1"/>
    <col min="517" max="518" width="9.7109375" style="6" customWidth="1"/>
    <col min="519" max="521" width="0" style="6" hidden="1" customWidth="1"/>
    <col min="522" max="540" width="11.7109375" style="6" customWidth="1"/>
    <col min="541" max="547" width="6" style="6" customWidth="1"/>
    <col min="548" max="770" width="11.7109375" style="6"/>
    <col min="771" max="771" width="7.5703125" style="6" customWidth="1"/>
    <col min="772" max="772" width="59.5703125" style="6" customWidth="1"/>
    <col min="773" max="774" width="9.7109375" style="6" customWidth="1"/>
    <col min="775" max="777" width="0" style="6" hidden="1" customWidth="1"/>
    <col min="778" max="796" width="11.7109375" style="6" customWidth="1"/>
    <col min="797" max="803" width="6" style="6" customWidth="1"/>
    <col min="804" max="1026" width="11.7109375" style="6"/>
    <col min="1027" max="1027" width="7.5703125" style="6" customWidth="1"/>
    <col min="1028" max="1028" width="59.5703125" style="6" customWidth="1"/>
    <col min="1029" max="1030" width="9.7109375" style="6" customWidth="1"/>
    <col min="1031" max="1033" width="0" style="6" hidden="1" customWidth="1"/>
    <col min="1034" max="1052" width="11.7109375" style="6" customWidth="1"/>
    <col min="1053" max="1059" width="6" style="6" customWidth="1"/>
    <col min="1060" max="1282" width="11.7109375" style="6"/>
    <col min="1283" max="1283" width="7.5703125" style="6" customWidth="1"/>
    <col min="1284" max="1284" width="59.5703125" style="6" customWidth="1"/>
    <col min="1285" max="1286" width="9.7109375" style="6" customWidth="1"/>
    <col min="1287" max="1289" width="0" style="6" hidden="1" customWidth="1"/>
    <col min="1290" max="1308" width="11.7109375" style="6" customWidth="1"/>
    <col min="1309" max="1315" width="6" style="6" customWidth="1"/>
    <col min="1316" max="1538" width="11.7109375" style="6"/>
    <col min="1539" max="1539" width="7.5703125" style="6" customWidth="1"/>
    <col min="1540" max="1540" width="59.5703125" style="6" customWidth="1"/>
    <col min="1541" max="1542" width="9.7109375" style="6" customWidth="1"/>
    <col min="1543" max="1545" width="0" style="6" hidden="1" customWidth="1"/>
    <col min="1546" max="1564" width="11.7109375" style="6" customWidth="1"/>
    <col min="1565" max="1571" width="6" style="6" customWidth="1"/>
    <col min="1572" max="1794" width="11.7109375" style="6"/>
    <col min="1795" max="1795" width="7.5703125" style="6" customWidth="1"/>
    <col min="1796" max="1796" width="59.5703125" style="6" customWidth="1"/>
    <col min="1797" max="1798" width="9.7109375" style="6" customWidth="1"/>
    <col min="1799" max="1801" width="0" style="6" hidden="1" customWidth="1"/>
    <col min="1802" max="1820" width="11.7109375" style="6" customWidth="1"/>
    <col min="1821" max="1827" width="6" style="6" customWidth="1"/>
    <col min="1828" max="2050" width="11.7109375" style="6"/>
    <col min="2051" max="2051" width="7.5703125" style="6" customWidth="1"/>
    <col min="2052" max="2052" width="59.5703125" style="6" customWidth="1"/>
    <col min="2053" max="2054" width="9.7109375" style="6" customWidth="1"/>
    <col min="2055" max="2057" width="0" style="6" hidden="1" customWidth="1"/>
    <col min="2058" max="2076" width="11.7109375" style="6" customWidth="1"/>
    <col min="2077" max="2083" width="6" style="6" customWidth="1"/>
    <col min="2084" max="2306" width="11.7109375" style="6"/>
    <col min="2307" max="2307" width="7.5703125" style="6" customWidth="1"/>
    <col min="2308" max="2308" width="59.5703125" style="6" customWidth="1"/>
    <col min="2309" max="2310" width="9.7109375" style="6" customWidth="1"/>
    <col min="2311" max="2313" width="0" style="6" hidden="1" customWidth="1"/>
    <col min="2314" max="2332" width="11.7109375" style="6" customWidth="1"/>
    <col min="2333" max="2339" width="6" style="6" customWidth="1"/>
    <col min="2340" max="2562" width="11.7109375" style="6"/>
    <col min="2563" max="2563" width="7.5703125" style="6" customWidth="1"/>
    <col min="2564" max="2564" width="59.5703125" style="6" customWidth="1"/>
    <col min="2565" max="2566" width="9.7109375" style="6" customWidth="1"/>
    <col min="2567" max="2569" width="0" style="6" hidden="1" customWidth="1"/>
    <col min="2570" max="2588" width="11.7109375" style="6" customWidth="1"/>
    <col min="2589" max="2595" width="6" style="6" customWidth="1"/>
    <col min="2596" max="2818" width="11.7109375" style="6"/>
    <col min="2819" max="2819" width="7.5703125" style="6" customWidth="1"/>
    <col min="2820" max="2820" width="59.5703125" style="6" customWidth="1"/>
    <col min="2821" max="2822" width="9.7109375" style="6" customWidth="1"/>
    <col min="2823" max="2825" width="0" style="6" hidden="1" customWidth="1"/>
    <col min="2826" max="2844" width="11.7109375" style="6" customWidth="1"/>
    <col min="2845" max="2851" width="6" style="6" customWidth="1"/>
    <col min="2852" max="3074" width="11.7109375" style="6"/>
    <col min="3075" max="3075" width="7.5703125" style="6" customWidth="1"/>
    <col min="3076" max="3076" width="59.5703125" style="6" customWidth="1"/>
    <col min="3077" max="3078" width="9.7109375" style="6" customWidth="1"/>
    <col min="3079" max="3081" width="0" style="6" hidden="1" customWidth="1"/>
    <col min="3082" max="3100" width="11.7109375" style="6" customWidth="1"/>
    <col min="3101" max="3107" width="6" style="6" customWidth="1"/>
    <col min="3108" max="3330" width="11.7109375" style="6"/>
    <col min="3331" max="3331" width="7.5703125" style="6" customWidth="1"/>
    <col min="3332" max="3332" width="59.5703125" style="6" customWidth="1"/>
    <col min="3333" max="3334" width="9.7109375" style="6" customWidth="1"/>
    <col min="3335" max="3337" width="0" style="6" hidden="1" customWidth="1"/>
    <col min="3338" max="3356" width="11.7109375" style="6" customWidth="1"/>
    <col min="3357" max="3363" width="6" style="6" customWidth="1"/>
    <col min="3364" max="3586" width="11.7109375" style="6"/>
    <col min="3587" max="3587" width="7.5703125" style="6" customWidth="1"/>
    <col min="3588" max="3588" width="59.5703125" style="6" customWidth="1"/>
    <col min="3589" max="3590" width="9.7109375" style="6" customWidth="1"/>
    <col min="3591" max="3593" width="0" style="6" hidden="1" customWidth="1"/>
    <col min="3594" max="3612" width="11.7109375" style="6" customWidth="1"/>
    <col min="3613" max="3619" width="6" style="6" customWidth="1"/>
    <col min="3620" max="3842" width="11.7109375" style="6"/>
    <col min="3843" max="3843" width="7.5703125" style="6" customWidth="1"/>
    <col min="3844" max="3844" width="59.5703125" style="6" customWidth="1"/>
    <col min="3845" max="3846" width="9.7109375" style="6" customWidth="1"/>
    <col min="3847" max="3849" width="0" style="6" hidden="1" customWidth="1"/>
    <col min="3850" max="3868" width="11.7109375" style="6" customWidth="1"/>
    <col min="3869" max="3875" width="6" style="6" customWidth="1"/>
    <col min="3876" max="4098" width="11.7109375" style="6"/>
    <col min="4099" max="4099" width="7.5703125" style="6" customWidth="1"/>
    <col min="4100" max="4100" width="59.5703125" style="6" customWidth="1"/>
    <col min="4101" max="4102" width="9.7109375" style="6" customWidth="1"/>
    <col min="4103" max="4105" width="0" style="6" hidden="1" customWidth="1"/>
    <col min="4106" max="4124" width="11.7109375" style="6" customWidth="1"/>
    <col min="4125" max="4131" width="6" style="6" customWidth="1"/>
    <col min="4132" max="4354" width="11.7109375" style="6"/>
    <col min="4355" max="4355" width="7.5703125" style="6" customWidth="1"/>
    <col min="4356" max="4356" width="59.5703125" style="6" customWidth="1"/>
    <col min="4357" max="4358" width="9.7109375" style="6" customWidth="1"/>
    <col min="4359" max="4361" width="0" style="6" hidden="1" customWidth="1"/>
    <col min="4362" max="4380" width="11.7109375" style="6" customWidth="1"/>
    <col min="4381" max="4387" width="6" style="6" customWidth="1"/>
    <col min="4388" max="4610" width="11.7109375" style="6"/>
    <col min="4611" max="4611" width="7.5703125" style="6" customWidth="1"/>
    <col min="4612" max="4612" width="59.5703125" style="6" customWidth="1"/>
    <col min="4613" max="4614" width="9.7109375" style="6" customWidth="1"/>
    <col min="4615" max="4617" width="0" style="6" hidden="1" customWidth="1"/>
    <col min="4618" max="4636" width="11.7109375" style="6" customWidth="1"/>
    <col min="4637" max="4643" width="6" style="6" customWidth="1"/>
    <col min="4644" max="4866" width="11.7109375" style="6"/>
    <col min="4867" max="4867" width="7.5703125" style="6" customWidth="1"/>
    <col min="4868" max="4868" width="59.5703125" style="6" customWidth="1"/>
    <col min="4869" max="4870" width="9.7109375" style="6" customWidth="1"/>
    <col min="4871" max="4873" width="0" style="6" hidden="1" customWidth="1"/>
    <col min="4874" max="4892" width="11.7109375" style="6" customWidth="1"/>
    <col min="4893" max="4899" width="6" style="6" customWidth="1"/>
    <col min="4900" max="5122" width="11.7109375" style="6"/>
    <col min="5123" max="5123" width="7.5703125" style="6" customWidth="1"/>
    <col min="5124" max="5124" width="59.5703125" style="6" customWidth="1"/>
    <col min="5125" max="5126" width="9.7109375" style="6" customWidth="1"/>
    <col min="5127" max="5129" width="0" style="6" hidden="1" customWidth="1"/>
    <col min="5130" max="5148" width="11.7109375" style="6" customWidth="1"/>
    <col min="5149" max="5155" width="6" style="6" customWidth="1"/>
    <col min="5156" max="5378" width="11.7109375" style="6"/>
    <col min="5379" max="5379" width="7.5703125" style="6" customWidth="1"/>
    <col min="5380" max="5380" width="59.5703125" style="6" customWidth="1"/>
    <col min="5381" max="5382" width="9.7109375" style="6" customWidth="1"/>
    <col min="5383" max="5385" width="0" style="6" hidden="1" customWidth="1"/>
    <col min="5386" max="5404" width="11.7109375" style="6" customWidth="1"/>
    <col min="5405" max="5411" width="6" style="6" customWidth="1"/>
    <col min="5412" max="5634" width="11.7109375" style="6"/>
    <col min="5635" max="5635" width="7.5703125" style="6" customWidth="1"/>
    <col min="5636" max="5636" width="59.5703125" style="6" customWidth="1"/>
    <col min="5637" max="5638" width="9.7109375" style="6" customWidth="1"/>
    <col min="5639" max="5641" width="0" style="6" hidden="1" customWidth="1"/>
    <col min="5642" max="5660" width="11.7109375" style="6" customWidth="1"/>
    <col min="5661" max="5667" width="6" style="6" customWidth="1"/>
    <col min="5668" max="5890" width="11.7109375" style="6"/>
    <col min="5891" max="5891" width="7.5703125" style="6" customWidth="1"/>
    <col min="5892" max="5892" width="59.5703125" style="6" customWidth="1"/>
    <col min="5893" max="5894" width="9.7109375" style="6" customWidth="1"/>
    <col min="5895" max="5897" width="0" style="6" hidden="1" customWidth="1"/>
    <col min="5898" max="5916" width="11.7109375" style="6" customWidth="1"/>
    <col min="5917" max="5923" width="6" style="6" customWidth="1"/>
    <col min="5924" max="6146" width="11.7109375" style="6"/>
    <col min="6147" max="6147" width="7.5703125" style="6" customWidth="1"/>
    <col min="6148" max="6148" width="59.5703125" style="6" customWidth="1"/>
    <col min="6149" max="6150" width="9.7109375" style="6" customWidth="1"/>
    <col min="6151" max="6153" width="0" style="6" hidden="1" customWidth="1"/>
    <col min="6154" max="6172" width="11.7109375" style="6" customWidth="1"/>
    <col min="6173" max="6179" width="6" style="6" customWidth="1"/>
    <col min="6180" max="6402" width="11.7109375" style="6"/>
    <col min="6403" max="6403" width="7.5703125" style="6" customWidth="1"/>
    <col min="6404" max="6404" width="59.5703125" style="6" customWidth="1"/>
    <col min="6405" max="6406" width="9.7109375" style="6" customWidth="1"/>
    <col min="6407" max="6409" width="0" style="6" hidden="1" customWidth="1"/>
    <col min="6410" max="6428" width="11.7109375" style="6" customWidth="1"/>
    <col min="6429" max="6435" width="6" style="6" customWidth="1"/>
    <col min="6436" max="6658" width="11.7109375" style="6"/>
    <col min="6659" max="6659" width="7.5703125" style="6" customWidth="1"/>
    <col min="6660" max="6660" width="59.5703125" style="6" customWidth="1"/>
    <col min="6661" max="6662" width="9.7109375" style="6" customWidth="1"/>
    <col min="6663" max="6665" width="0" style="6" hidden="1" customWidth="1"/>
    <col min="6666" max="6684" width="11.7109375" style="6" customWidth="1"/>
    <col min="6685" max="6691" width="6" style="6" customWidth="1"/>
    <col min="6692" max="6914" width="11.7109375" style="6"/>
    <col min="6915" max="6915" width="7.5703125" style="6" customWidth="1"/>
    <col min="6916" max="6916" width="59.5703125" style="6" customWidth="1"/>
    <col min="6917" max="6918" width="9.7109375" style="6" customWidth="1"/>
    <col min="6919" max="6921" width="0" style="6" hidden="1" customWidth="1"/>
    <col min="6922" max="6940" width="11.7109375" style="6" customWidth="1"/>
    <col min="6941" max="6947" width="6" style="6" customWidth="1"/>
    <col min="6948" max="7170" width="11.7109375" style="6"/>
    <col min="7171" max="7171" width="7.5703125" style="6" customWidth="1"/>
    <col min="7172" max="7172" width="59.5703125" style="6" customWidth="1"/>
    <col min="7173" max="7174" width="9.7109375" style="6" customWidth="1"/>
    <col min="7175" max="7177" width="0" style="6" hidden="1" customWidth="1"/>
    <col min="7178" max="7196" width="11.7109375" style="6" customWidth="1"/>
    <col min="7197" max="7203" width="6" style="6" customWidth="1"/>
    <col min="7204" max="7426" width="11.7109375" style="6"/>
    <col min="7427" max="7427" width="7.5703125" style="6" customWidth="1"/>
    <col min="7428" max="7428" width="59.5703125" style="6" customWidth="1"/>
    <col min="7429" max="7430" width="9.7109375" style="6" customWidth="1"/>
    <col min="7431" max="7433" width="0" style="6" hidden="1" customWidth="1"/>
    <col min="7434" max="7452" width="11.7109375" style="6" customWidth="1"/>
    <col min="7453" max="7459" width="6" style="6" customWidth="1"/>
    <col min="7460" max="7682" width="11.7109375" style="6"/>
    <col min="7683" max="7683" width="7.5703125" style="6" customWidth="1"/>
    <col min="7684" max="7684" width="59.5703125" style="6" customWidth="1"/>
    <col min="7685" max="7686" width="9.7109375" style="6" customWidth="1"/>
    <col min="7687" max="7689" width="0" style="6" hidden="1" customWidth="1"/>
    <col min="7690" max="7708" width="11.7109375" style="6" customWidth="1"/>
    <col min="7709" max="7715" width="6" style="6" customWidth="1"/>
    <col min="7716" max="7938" width="11.7109375" style="6"/>
    <col min="7939" max="7939" width="7.5703125" style="6" customWidth="1"/>
    <col min="7940" max="7940" width="59.5703125" style="6" customWidth="1"/>
    <col min="7941" max="7942" width="9.7109375" style="6" customWidth="1"/>
    <col min="7943" max="7945" width="0" style="6" hidden="1" customWidth="1"/>
    <col min="7946" max="7964" width="11.7109375" style="6" customWidth="1"/>
    <col min="7965" max="7971" width="6" style="6" customWidth="1"/>
    <col min="7972" max="8194" width="11.7109375" style="6"/>
    <col min="8195" max="8195" width="7.5703125" style="6" customWidth="1"/>
    <col min="8196" max="8196" width="59.5703125" style="6" customWidth="1"/>
    <col min="8197" max="8198" width="9.7109375" style="6" customWidth="1"/>
    <col min="8199" max="8201" width="0" style="6" hidden="1" customWidth="1"/>
    <col min="8202" max="8220" width="11.7109375" style="6" customWidth="1"/>
    <col min="8221" max="8227" width="6" style="6" customWidth="1"/>
    <col min="8228" max="8450" width="11.7109375" style="6"/>
    <col min="8451" max="8451" width="7.5703125" style="6" customWidth="1"/>
    <col min="8452" max="8452" width="59.5703125" style="6" customWidth="1"/>
    <col min="8453" max="8454" width="9.7109375" style="6" customWidth="1"/>
    <col min="8455" max="8457" width="0" style="6" hidden="1" customWidth="1"/>
    <col min="8458" max="8476" width="11.7109375" style="6" customWidth="1"/>
    <col min="8477" max="8483" width="6" style="6" customWidth="1"/>
    <col min="8484" max="8706" width="11.7109375" style="6"/>
    <col min="8707" max="8707" width="7.5703125" style="6" customWidth="1"/>
    <col min="8708" max="8708" width="59.5703125" style="6" customWidth="1"/>
    <col min="8709" max="8710" width="9.7109375" style="6" customWidth="1"/>
    <col min="8711" max="8713" width="0" style="6" hidden="1" customWidth="1"/>
    <col min="8714" max="8732" width="11.7109375" style="6" customWidth="1"/>
    <col min="8733" max="8739" width="6" style="6" customWidth="1"/>
    <col min="8740" max="8962" width="11.7109375" style="6"/>
    <col min="8963" max="8963" width="7.5703125" style="6" customWidth="1"/>
    <col min="8964" max="8964" width="59.5703125" style="6" customWidth="1"/>
    <col min="8965" max="8966" width="9.7109375" style="6" customWidth="1"/>
    <col min="8967" max="8969" width="0" style="6" hidden="1" customWidth="1"/>
    <col min="8970" max="8988" width="11.7109375" style="6" customWidth="1"/>
    <col min="8989" max="8995" width="6" style="6" customWidth="1"/>
    <col min="8996" max="9218" width="11.7109375" style="6"/>
    <col min="9219" max="9219" width="7.5703125" style="6" customWidth="1"/>
    <col min="9220" max="9220" width="59.5703125" style="6" customWidth="1"/>
    <col min="9221" max="9222" width="9.7109375" style="6" customWidth="1"/>
    <col min="9223" max="9225" width="0" style="6" hidden="1" customWidth="1"/>
    <col min="9226" max="9244" width="11.7109375" style="6" customWidth="1"/>
    <col min="9245" max="9251" width="6" style="6" customWidth="1"/>
    <col min="9252" max="9474" width="11.7109375" style="6"/>
    <col min="9475" max="9475" width="7.5703125" style="6" customWidth="1"/>
    <col min="9476" max="9476" width="59.5703125" style="6" customWidth="1"/>
    <col min="9477" max="9478" width="9.7109375" style="6" customWidth="1"/>
    <col min="9479" max="9481" width="0" style="6" hidden="1" customWidth="1"/>
    <col min="9482" max="9500" width="11.7109375" style="6" customWidth="1"/>
    <col min="9501" max="9507" width="6" style="6" customWidth="1"/>
    <col min="9508" max="9730" width="11.7109375" style="6"/>
    <col min="9731" max="9731" width="7.5703125" style="6" customWidth="1"/>
    <col min="9732" max="9732" width="59.5703125" style="6" customWidth="1"/>
    <col min="9733" max="9734" width="9.7109375" style="6" customWidth="1"/>
    <col min="9735" max="9737" width="0" style="6" hidden="1" customWidth="1"/>
    <col min="9738" max="9756" width="11.7109375" style="6" customWidth="1"/>
    <col min="9757" max="9763" width="6" style="6" customWidth="1"/>
    <col min="9764" max="9986" width="11.7109375" style="6"/>
    <col min="9987" max="9987" width="7.5703125" style="6" customWidth="1"/>
    <col min="9988" max="9988" width="59.5703125" style="6" customWidth="1"/>
    <col min="9989" max="9990" width="9.7109375" style="6" customWidth="1"/>
    <col min="9991" max="9993" width="0" style="6" hidden="1" customWidth="1"/>
    <col min="9994" max="10012" width="11.7109375" style="6" customWidth="1"/>
    <col min="10013" max="10019" width="6" style="6" customWidth="1"/>
    <col min="10020" max="10242" width="11.7109375" style="6"/>
    <col min="10243" max="10243" width="7.5703125" style="6" customWidth="1"/>
    <col min="10244" max="10244" width="59.5703125" style="6" customWidth="1"/>
    <col min="10245" max="10246" width="9.7109375" style="6" customWidth="1"/>
    <col min="10247" max="10249" width="0" style="6" hidden="1" customWidth="1"/>
    <col min="10250" max="10268" width="11.7109375" style="6" customWidth="1"/>
    <col min="10269" max="10275" width="6" style="6" customWidth="1"/>
    <col min="10276" max="10498" width="11.7109375" style="6"/>
    <col min="10499" max="10499" width="7.5703125" style="6" customWidth="1"/>
    <col min="10500" max="10500" width="59.5703125" style="6" customWidth="1"/>
    <col min="10501" max="10502" width="9.7109375" style="6" customWidth="1"/>
    <col min="10503" max="10505" width="0" style="6" hidden="1" customWidth="1"/>
    <col min="10506" max="10524" width="11.7109375" style="6" customWidth="1"/>
    <col min="10525" max="10531" width="6" style="6" customWidth="1"/>
    <col min="10532" max="10754" width="11.7109375" style="6"/>
    <col min="10755" max="10755" width="7.5703125" style="6" customWidth="1"/>
    <col min="10756" max="10756" width="59.5703125" style="6" customWidth="1"/>
    <col min="10757" max="10758" width="9.7109375" style="6" customWidth="1"/>
    <col min="10759" max="10761" width="0" style="6" hidden="1" customWidth="1"/>
    <col min="10762" max="10780" width="11.7109375" style="6" customWidth="1"/>
    <col min="10781" max="10787" width="6" style="6" customWidth="1"/>
    <col min="10788" max="11010" width="11.7109375" style="6"/>
    <col min="11011" max="11011" width="7.5703125" style="6" customWidth="1"/>
    <col min="11012" max="11012" width="59.5703125" style="6" customWidth="1"/>
    <col min="11013" max="11014" width="9.7109375" style="6" customWidth="1"/>
    <col min="11015" max="11017" width="0" style="6" hidden="1" customWidth="1"/>
    <col min="11018" max="11036" width="11.7109375" style="6" customWidth="1"/>
    <col min="11037" max="11043" width="6" style="6" customWidth="1"/>
    <col min="11044" max="11266" width="11.7109375" style="6"/>
    <col min="11267" max="11267" width="7.5703125" style="6" customWidth="1"/>
    <col min="11268" max="11268" width="59.5703125" style="6" customWidth="1"/>
    <col min="11269" max="11270" width="9.7109375" style="6" customWidth="1"/>
    <col min="11271" max="11273" width="0" style="6" hidden="1" customWidth="1"/>
    <col min="11274" max="11292" width="11.7109375" style="6" customWidth="1"/>
    <col min="11293" max="11299" width="6" style="6" customWidth="1"/>
    <col min="11300" max="11522" width="11.7109375" style="6"/>
    <col min="11523" max="11523" width="7.5703125" style="6" customWidth="1"/>
    <col min="11524" max="11524" width="59.5703125" style="6" customWidth="1"/>
    <col min="11525" max="11526" width="9.7109375" style="6" customWidth="1"/>
    <col min="11527" max="11529" width="0" style="6" hidden="1" customWidth="1"/>
    <col min="11530" max="11548" width="11.7109375" style="6" customWidth="1"/>
    <col min="11549" max="11555" width="6" style="6" customWidth="1"/>
    <col min="11556" max="11778" width="11.7109375" style="6"/>
    <col min="11779" max="11779" width="7.5703125" style="6" customWidth="1"/>
    <col min="11780" max="11780" width="59.5703125" style="6" customWidth="1"/>
    <col min="11781" max="11782" width="9.7109375" style="6" customWidth="1"/>
    <col min="11783" max="11785" width="0" style="6" hidden="1" customWidth="1"/>
    <col min="11786" max="11804" width="11.7109375" style="6" customWidth="1"/>
    <col min="11805" max="11811" width="6" style="6" customWidth="1"/>
    <col min="11812" max="12034" width="11.7109375" style="6"/>
    <col min="12035" max="12035" width="7.5703125" style="6" customWidth="1"/>
    <col min="12036" max="12036" width="59.5703125" style="6" customWidth="1"/>
    <col min="12037" max="12038" width="9.7109375" style="6" customWidth="1"/>
    <col min="12039" max="12041" width="0" style="6" hidden="1" customWidth="1"/>
    <col min="12042" max="12060" width="11.7109375" style="6" customWidth="1"/>
    <col min="12061" max="12067" width="6" style="6" customWidth="1"/>
    <col min="12068" max="12290" width="11.7109375" style="6"/>
    <col min="12291" max="12291" width="7.5703125" style="6" customWidth="1"/>
    <col min="12292" max="12292" width="59.5703125" style="6" customWidth="1"/>
    <col min="12293" max="12294" width="9.7109375" style="6" customWidth="1"/>
    <col min="12295" max="12297" width="0" style="6" hidden="1" customWidth="1"/>
    <col min="12298" max="12316" width="11.7109375" style="6" customWidth="1"/>
    <col min="12317" max="12323" width="6" style="6" customWidth="1"/>
    <col min="12324" max="12546" width="11.7109375" style="6"/>
    <col min="12547" max="12547" width="7.5703125" style="6" customWidth="1"/>
    <col min="12548" max="12548" width="59.5703125" style="6" customWidth="1"/>
    <col min="12549" max="12550" width="9.7109375" style="6" customWidth="1"/>
    <col min="12551" max="12553" width="0" style="6" hidden="1" customWidth="1"/>
    <col min="12554" max="12572" width="11.7109375" style="6" customWidth="1"/>
    <col min="12573" max="12579" width="6" style="6" customWidth="1"/>
    <col min="12580" max="12802" width="11.7109375" style="6"/>
    <col min="12803" max="12803" width="7.5703125" style="6" customWidth="1"/>
    <col min="12804" max="12804" width="59.5703125" style="6" customWidth="1"/>
    <col min="12805" max="12806" width="9.7109375" style="6" customWidth="1"/>
    <col min="12807" max="12809" width="0" style="6" hidden="1" customWidth="1"/>
    <col min="12810" max="12828" width="11.7109375" style="6" customWidth="1"/>
    <col min="12829" max="12835" width="6" style="6" customWidth="1"/>
    <col min="12836" max="13058" width="11.7109375" style="6"/>
    <col min="13059" max="13059" width="7.5703125" style="6" customWidth="1"/>
    <col min="13060" max="13060" width="59.5703125" style="6" customWidth="1"/>
    <col min="13061" max="13062" width="9.7109375" style="6" customWidth="1"/>
    <col min="13063" max="13065" width="0" style="6" hidden="1" customWidth="1"/>
    <col min="13066" max="13084" width="11.7109375" style="6" customWidth="1"/>
    <col min="13085" max="13091" width="6" style="6" customWidth="1"/>
    <col min="13092" max="13314" width="11.7109375" style="6"/>
    <col min="13315" max="13315" width="7.5703125" style="6" customWidth="1"/>
    <col min="13316" max="13316" width="59.5703125" style="6" customWidth="1"/>
    <col min="13317" max="13318" width="9.7109375" style="6" customWidth="1"/>
    <col min="13319" max="13321" width="0" style="6" hidden="1" customWidth="1"/>
    <col min="13322" max="13340" width="11.7109375" style="6" customWidth="1"/>
    <col min="13341" max="13347" width="6" style="6" customWidth="1"/>
    <col min="13348" max="13570" width="11.7109375" style="6"/>
    <col min="13571" max="13571" width="7.5703125" style="6" customWidth="1"/>
    <col min="13572" max="13572" width="59.5703125" style="6" customWidth="1"/>
    <col min="13573" max="13574" width="9.7109375" style="6" customWidth="1"/>
    <col min="13575" max="13577" width="0" style="6" hidden="1" customWidth="1"/>
    <col min="13578" max="13596" width="11.7109375" style="6" customWidth="1"/>
    <col min="13597" max="13603" width="6" style="6" customWidth="1"/>
    <col min="13604" max="13826" width="11.7109375" style="6"/>
    <col min="13827" max="13827" width="7.5703125" style="6" customWidth="1"/>
    <col min="13828" max="13828" width="59.5703125" style="6" customWidth="1"/>
    <col min="13829" max="13830" width="9.7109375" style="6" customWidth="1"/>
    <col min="13831" max="13833" width="0" style="6" hidden="1" customWidth="1"/>
    <col min="13834" max="13852" width="11.7109375" style="6" customWidth="1"/>
    <col min="13853" max="13859" width="6" style="6" customWidth="1"/>
    <col min="13860" max="14082" width="11.7109375" style="6"/>
    <col min="14083" max="14083" width="7.5703125" style="6" customWidth="1"/>
    <col min="14084" max="14084" width="59.5703125" style="6" customWidth="1"/>
    <col min="14085" max="14086" width="9.7109375" style="6" customWidth="1"/>
    <col min="14087" max="14089" width="0" style="6" hidden="1" customWidth="1"/>
    <col min="14090" max="14108" width="11.7109375" style="6" customWidth="1"/>
    <col min="14109" max="14115" width="6" style="6" customWidth="1"/>
    <col min="14116" max="14338" width="11.7109375" style="6"/>
    <col min="14339" max="14339" width="7.5703125" style="6" customWidth="1"/>
    <col min="14340" max="14340" width="59.5703125" style="6" customWidth="1"/>
    <col min="14341" max="14342" width="9.7109375" style="6" customWidth="1"/>
    <col min="14343" max="14345" width="0" style="6" hidden="1" customWidth="1"/>
    <col min="14346" max="14364" width="11.7109375" style="6" customWidth="1"/>
    <col min="14365" max="14371" width="6" style="6" customWidth="1"/>
    <col min="14372" max="14594" width="11.7109375" style="6"/>
    <col min="14595" max="14595" width="7.5703125" style="6" customWidth="1"/>
    <col min="14596" max="14596" width="59.5703125" style="6" customWidth="1"/>
    <col min="14597" max="14598" width="9.7109375" style="6" customWidth="1"/>
    <col min="14599" max="14601" width="0" style="6" hidden="1" customWidth="1"/>
    <col min="14602" max="14620" width="11.7109375" style="6" customWidth="1"/>
    <col min="14621" max="14627" width="6" style="6" customWidth="1"/>
    <col min="14628" max="14850" width="11.7109375" style="6"/>
    <col min="14851" max="14851" width="7.5703125" style="6" customWidth="1"/>
    <col min="14852" max="14852" width="59.5703125" style="6" customWidth="1"/>
    <col min="14853" max="14854" width="9.7109375" style="6" customWidth="1"/>
    <col min="14855" max="14857" width="0" style="6" hidden="1" customWidth="1"/>
    <col min="14858" max="14876" width="11.7109375" style="6" customWidth="1"/>
    <col min="14877" max="14883" width="6" style="6" customWidth="1"/>
    <col min="14884" max="15106" width="11.7109375" style="6"/>
    <col min="15107" max="15107" width="7.5703125" style="6" customWidth="1"/>
    <col min="15108" max="15108" width="59.5703125" style="6" customWidth="1"/>
    <col min="15109" max="15110" width="9.7109375" style="6" customWidth="1"/>
    <col min="15111" max="15113" width="0" style="6" hidden="1" customWidth="1"/>
    <col min="15114" max="15132" width="11.7109375" style="6" customWidth="1"/>
    <col min="15133" max="15139" width="6" style="6" customWidth="1"/>
    <col min="15140" max="15362" width="11.7109375" style="6"/>
    <col min="15363" max="15363" width="7.5703125" style="6" customWidth="1"/>
    <col min="15364" max="15364" width="59.5703125" style="6" customWidth="1"/>
    <col min="15365" max="15366" width="9.7109375" style="6" customWidth="1"/>
    <col min="15367" max="15369" width="0" style="6" hidden="1" customWidth="1"/>
    <col min="15370" max="15388" width="11.7109375" style="6" customWidth="1"/>
    <col min="15389" max="15395" width="6" style="6" customWidth="1"/>
    <col min="15396" max="15618" width="11.7109375" style="6"/>
    <col min="15619" max="15619" width="7.5703125" style="6" customWidth="1"/>
    <col min="15620" max="15620" width="59.5703125" style="6" customWidth="1"/>
    <col min="15621" max="15622" width="9.7109375" style="6" customWidth="1"/>
    <col min="15623" max="15625" width="0" style="6" hidden="1" customWidth="1"/>
    <col min="15626" max="15644" width="11.7109375" style="6" customWidth="1"/>
    <col min="15645" max="15651" width="6" style="6" customWidth="1"/>
    <col min="15652" max="15874" width="11.7109375" style="6"/>
    <col min="15875" max="15875" width="7.5703125" style="6" customWidth="1"/>
    <col min="15876" max="15876" width="59.5703125" style="6" customWidth="1"/>
    <col min="15877" max="15878" width="9.7109375" style="6" customWidth="1"/>
    <col min="15879" max="15881" width="0" style="6" hidden="1" customWidth="1"/>
    <col min="15882" max="15900" width="11.7109375" style="6" customWidth="1"/>
    <col min="15901" max="15907" width="6" style="6" customWidth="1"/>
    <col min="15908" max="16130" width="11.7109375" style="6"/>
    <col min="16131" max="16131" width="7.5703125" style="6" customWidth="1"/>
    <col min="16132" max="16132" width="59.5703125" style="6" customWidth="1"/>
    <col min="16133" max="16134" width="9.7109375" style="6" customWidth="1"/>
    <col min="16135" max="16137" width="0" style="6" hidden="1" customWidth="1"/>
    <col min="16138" max="16156" width="11.7109375" style="6" customWidth="1"/>
    <col min="16157" max="16163" width="6" style="6" customWidth="1"/>
    <col min="16164" max="16384" width="11.7109375" style="6"/>
  </cols>
  <sheetData>
    <row r="1" spans="1:35" ht="24" customHeight="1" x14ac:dyDescent="0.15">
      <c r="A1" s="150"/>
      <c r="B1" s="166" t="str">
        <f>CONCATENATE("FAO PULP, PAPER AND PAPERBOARD CAPACITY SURVEY ",TEXT(F4,"0"),"-",TEXT(F4+2,"0"))</f>
        <v>FAO PULP, PAPER AND PAPERBOARD CAPACITY SURVEY 2023-2025</v>
      </c>
      <c r="C1" s="166"/>
      <c r="D1" s="166"/>
      <c r="E1" s="166"/>
      <c r="F1" s="166"/>
      <c r="I1" s="26"/>
    </row>
    <row r="2" spans="1:35" ht="3.6" customHeight="1" x14ac:dyDescent="0.15">
      <c r="A2" s="369" t="str">
        <f>IF(($B$18-'2-PRODUCTION'!$C$93=0),"",'3-RECOVERED PAPER'!$J$6)</f>
        <v/>
      </c>
      <c r="B2" s="369"/>
      <c r="C2" s="369"/>
      <c r="D2" s="369"/>
      <c r="E2" s="369"/>
      <c r="F2" s="369"/>
      <c r="AC2" s="27"/>
      <c r="AD2" s="28"/>
      <c r="AE2" s="28"/>
      <c r="AF2" s="28"/>
      <c r="AG2" s="28"/>
      <c r="AH2" s="29"/>
      <c r="AI2" s="29"/>
    </row>
    <row r="3" spans="1:35" ht="3.6" customHeight="1" x14ac:dyDescent="0.3">
      <c r="A3" s="30"/>
      <c r="B3" s="157" t="s">
        <v>204</v>
      </c>
      <c r="C3" s="157"/>
      <c r="D3" s="157"/>
      <c r="E3" s="157"/>
      <c r="F3" s="33"/>
      <c r="I3" s="26"/>
    </row>
    <row r="4" spans="1:35" ht="12" customHeight="1" x14ac:dyDescent="0.15">
      <c r="A4" s="160"/>
      <c r="B4" s="33"/>
      <c r="C4" s="33"/>
      <c r="D4" s="33"/>
      <c r="E4" s="33"/>
      <c r="F4" s="165">
        <v>2023</v>
      </c>
      <c r="I4" s="26"/>
      <c r="AC4" s="14"/>
      <c r="AD4" s="14"/>
      <c r="AE4" s="14"/>
      <c r="AF4" s="14"/>
      <c r="AG4" s="14"/>
      <c r="AH4" s="14"/>
      <c r="AI4" s="14"/>
    </row>
    <row r="5" spans="1:35" ht="12" customHeight="1" x14ac:dyDescent="0.15">
      <c r="A5" s="367" t="s">
        <v>43</v>
      </c>
      <c r="B5" s="367"/>
      <c r="C5" s="367"/>
      <c r="D5" s="367"/>
      <c r="E5" s="367"/>
      <c r="F5" s="367"/>
      <c r="I5" s="26"/>
    </row>
    <row r="6" spans="1:35" ht="12" customHeight="1" x14ac:dyDescent="0.15">
      <c r="A6" s="33"/>
      <c r="B6" s="370" t="s">
        <v>205</v>
      </c>
      <c r="C6" s="371"/>
      <c r="D6" s="371"/>
      <c r="E6" s="371"/>
      <c r="F6" s="371"/>
      <c r="I6" s="26"/>
      <c r="J6" s="196" t="s">
        <v>206</v>
      </c>
    </row>
    <row r="7" spans="1:35" ht="7.35" customHeight="1" x14ac:dyDescent="0.15">
      <c r="A7" s="33" t="s">
        <v>129</v>
      </c>
      <c r="B7" s="371"/>
      <c r="C7" s="371"/>
      <c r="D7" s="371"/>
      <c r="E7" s="371"/>
      <c r="F7" s="371"/>
      <c r="I7" s="26"/>
      <c r="J7" s="6">
        <f>B18-'2-PRODUCTION'!C93</f>
        <v>0</v>
      </c>
    </row>
    <row r="8" spans="1:35" ht="7.35" customHeight="1" x14ac:dyDescent="0.15">
      <c r="A8" s="367" t="s">
        <v>43</v>
      </c>
      <c r="B8" s="367"/>
      <c r="C8" s="367"/>
      <c r="D8" s="367"/>
      <c r="E8" s="367"/>
      <c r="F8" s="367"/>
      <c r="I8" s="26"/>
    </row>
    <row r="9" spans="1:35" ht="9" customHeight="1" x14ac:dyDescent="0.15">
      <c r="A9" s="33"/>
      <c r="B9" s="33"/>
      <c r="C9" s="147" t="s">
        <v>207</v>
      </c>
      <c r="D9" s="33"/>
      <c r="E9" s="33"/>
      <c r="F9" s="31"/>
      <c r="I9" s="26"/>
    </row>
    <row r="10" spans="1:35" ht="8.1" customHeight="1" x14ac:dyDescent="0.15">
      <c r="A10" s="30"/>
      <c r="B10" s="30"/>
      <c r="C10" s="161" t="s">
        <v>208</v>
      </c>
      <c r="D10" s="161"/>
      <c r="E10" s="161"/>
      <c r="F10" s="161"/>
      <c r="I10" s="26"/>
    </row>
    <row r="11" spans="1:35" ht="8.1" customHeight="1" x14ac:dyDescent="0.15">
      <c r="A11" s="368" t="s">
        <v>209</v>
      </c>
      <c r="B11" s="364" t="s">
        <v>210</v>
      </c>
      <c r="C11" s="364" t="s">
        <v>211</v>
      </c>
      <c r="D11" s="364" t="s">
        <v>212</v>
      </c>
      <c r="E11" s="364" t="s">
        <v>213</v>
      </c>
      <c r="F11" s="364" t="s">
        <v>214</v>
      </c>
      <c r="I11" s="26"/>
    </row>
    <row r="12" spans="1:35" ht="8.1" customHeight="1" x14ac:dyDescent="0.15">
      <c r="A12" s="368"/>
      <c r="B12" s="364"/>
      <c r="C12" s="364"/>
      <c r="D12" s="364"/>
      <c r="E12" s="364"/>
      <c r="F12" s="364"/>
    </row>
    <row r="13" spans="1:35" ht="18" customHeight="1" x14ac:dyDescent="0.15">
      <c r="A13" s="368"/>
      <c r="B13" s="364"/>
      <c r="C13" s="364"/>
      <c r="D13" s="364"/>
      <c r="E13" s="364"/>
      <c r="F13" s="364"/>
      <c r="G13" s="37"/>
      <c r="H13" s="37"/>
      <c r="I13" s="38"/>
      <c r="AF13" s="16"/>
    </row>
    <row r="14" spans="1:35" ht="23.25" customHeight="1" x14ac:dyDescent="0.15">
      <c r="A14" s="368"/>
      <c r="B14" s="364"/>
      <c r="C14" s="364"/>
      <c r="D14" s="364"/>
      <c r="E14" s="364"/>
      <c r="F14" s="364"/>
      <c r="G14" s="37"/>
      <c r="H14" s="37"/>
      <c r="I14" s="38"/>
      <c r="U14" s="146"/>
      <c r="V14" s="146"/>
      <c r="W14" s="364" t="s">
        <v>210</v>
      </c>
      <c r="X14" s="364" t="s">
        <v>211</v>
      </c>
      <c r="Y14" s="364" t="s">
        <v>212</v>
      </c>
      <c r="Z14" s="364" t="s">
        <v>213</v>
      </c>
      <c r="AA14" s="364" t="s">
        <v>214</v>
      </c>
      <c r="AF14" s="16"/>
    </row>
    <row r="15" spans="1:35" ht="7.35" customHeight="1" x14ac:dyDescent="0.15">
      <c r="A15" s="161" t="s">
        <v>43</v>
      </c>
      <c r="B15" s="161" t="s">
        <v>43</v>
      </c>
      <c r="C15" s="161" t="s">
        <v>43</v>
      </c>
      <c r="D15" s="161" t="s">
        <v>43</v>
      </c>
      <c r="E15" s="161" t="s">
        <v>43</v>
      </c>
      <c r="F15" s="161" t="s">
        <v>43</v>
      </c>
      <c r="G15" s="37"/>
      <c r="H15" s="37"/>
      <c r="I15" s="38"/>
      <c r="U15" s="146"/>
      <c r="V15" s="146"/>
      <c r="W15" s="364"/>
      <c r="X15" s="364"/>
      <c r="Y15" s="364"/>
      <c r="Z15" s="364"/>
      <c r="AA15" s="364"/>
      <c r="AF15" s="16"/>
    </row>
    <row r="16" spans="1:35" ht="7.35" customHeight="1" x14ac:dyDescent="0.15">
      <c r="A16" s="39"/>
      <c r="B16" s="365" t="s">
        <v>165</v>
      </c>
      <c r="C16" s="366"/>
      <c r="D16" s="366"/>
      <c r="E16" s="366"/>
      <c r="F16" s="366"/>
      <c r="G16" s="37"/>
      <c r="H16" s="37"/>
      <c r="I16" s="38"/>
      <c r="U16" s="146"/>
      <c r="V16" s="146"/>
      <c r="W16" s="364"/>
      <c r="X16" s="364"/>
      <c r="Y16" s="364"/>
      <c r="Z16" s="364"/>
      <c r="AA16" s="364"/>
      <c r="AF16" s="16"/>
    </row>
    <row r="17" spans="1:32" ht="7.35" customHeight="1" x14ac:dyDescent="0.15">
      <c r="A17" s="161" t="s">
        <v>43</v>
      </c>
      <c r="B17" s="161" t="s">
        <v>43</v>
      </c>
      <c r="C17" s="161" t="s">
        <v>43</v>
      </c>
      <c r="D17" s="161" t="s">
        <v>43</v>
      </c>
      <c r="E17" s="161" t="s">
        <v>43</v>
      </c>
      <c r="F17" s="161" t="s">
        <v>43</v>
      </c>
      <c r="G17" s="37"/>
      <c r="H17" s="37"/>
      <c r="I17" s="38"/>
      <c r="U17" s="146"/>
      <c r="V17" s="146"/>
      <c r="W17" s="364"/>
      <c r="X17" s="364"/>
      <c r="Y17" s="364"/>
      <c r="Z17" s="364"/>
      <c r="AA17" s="364"/>
      <c r="AF17" s="16"/>
    </row>
    <row r="18" spans="1:32" ht="7.35" customHeight="1" x14ac:dyDescent="0.15">
      <c r="A18" s="170" t="s">
        <v>215</v>
      </c>
      <c r="B18" s="167" t="s">
        <v>54</v>
      </c>
      <c r="C18" s="167" t="s">
        <v>54</v>
      </c>
      <c r="D18" s="167" t="s">
        <v>54</v>
      </c>
      <c r="E18" s="167" t="s">
        <v>54</v>
      </c>
      <c r="F18" s="167" t="s">
        <v>54</v>
      </c>
      <c r="G18" s="37"/>
      <c r="H18" s="37"/>
      <c r="I18" s="38"/>
      <c r="U18" s="154" t="s">
        <v>215</v>
      </c>
      <c r="V18" s="162"/>
      <c r="W18" s="162">
        <f>IF(OR(B18=".",ISNUMBER(B18)),IF((AND(B19=".",B22=".",B26=".",B27=".")),0,IF(OR(AND(ISTEXT(B19),B19&lt;&gt;"."),AND(ISTEXT(B22),B22&lt;&gt;"."),AND(ISTEXT(B26),B26&lt;&gt;"."),AND(ISTEXT(B27),B27&lt;&gt;".")),1,IF((B18=(B19+B22+B26+B27)),0,1))),1)</f>
        <v>0</v>
      </c>
      <c r="X18" s="162">
        <f>IF(OR(C18=".",ISNUMBER(C18)),IF((AND(C19=".",C22=".",C26=".",C27=".")),0,IF(OR(AND(ISTEXT(C19),C19&lt;&gt;"."),AND(ISTEXT(C22),C22&lt;&gt;"."),AND(ISTEXT(C26),C26&lt;&gt;"."),AND(ISTEXT(C27),C27&lt;&gt;".")),1,IF((C18=(C19+C22+C26+C27)),0,1))),1)</f>
        <v>0</v>
      </c>
      <c r="Y18" s="162">
        <f>IF(OR(D18=".",ISNUMBER(D18)),IF((AND(D19=".",D22=".",D26=".",D27=".")),0,IF(OR(AND(ISTEXT(D19),D19&lt;&gt;"."),AND(ISTEXT(D22),D22&lt;&gt;"."),AND(ISTEXT(D26),D26&lt;&gt;"."),AND(ISTEXT(D27),D27&lt;&gt;".")),1,IF((D18=(D19+D22+D26+D27)),0,1))),1)</f>
        <v>0</v>
      </c>
      <c r="Z18" s="162">
        <f>IF(OR(E18=".",ISNUMBER(E18)),IF((AND(E19=".",E22=".",E26=".",E27=".")),0,IF(OR(AND(ISTEXT(E19),E19&lt;&gt;"."),AND(ISTEXT(E22),E22&lt;&gt;"."),AND(ISTEXT(E26),E26&lt;&gt;"."),AND(ISTEXT(E27),E27&lt;&gt;".")),1,IF((E18=(E19+E22+E26+E27)),0,1))),1)</f>
        <v>0</v>
      </c>
      <c r="AA18" s="162">
        <f>IF(OR(F18=".",ISNUMBER(F18)),IF((AND(F19=".",F22=".",F26=".",F27=".")),0,IF(OR(AND(ISTEXT(F19),F19&lt;&gt;"."),AND(ISTEXT(F22),F22&lt;&gt;"."),AND(ISTEXT(F26),F26&lt;&gt;"."),AND(ISTEXT(F27),F27&lt;&gt;".")),1,IF((F18=(F19+F22+F26+F27)),0,1))),1)</f>
        <v>0</v>
      </c>
      <c r="AF18" s="16"/>
    </row>
    <row r="19" spans="1:32" ht="7.35" customHeight="1" x14ac:dyDescent="0.15">
      <c r="A19" s="171" t="s">
        <v>216</v>
      </c>
      <c r="B19" s="168" t="s">
        <v>54</v>
      </c>
      <c r="C19" s="168" t="s">
        <v>54</v>
      </c>
      <c r="D19" s="168" t="s">
        <v>54</v>
      </c>
      <c r="E19" s="168" t="s">
        <v>54</v>
      </c>
      <c r="F19" s="168" t="s">
        <v>54</v>
      </c>
      <c r="G19" s="37"/>
      <c r="H19" s="37"/>
      <c r="I19" s="38"/>
      <c r="U19" s="163" t="s">
        <v>216</v>
      </c>
      <c r="V19" s="162"/>
      <c r="W19" s="162">
        <f>IF(OR(B19=".",ISNUMBER(B19)),IF((AND(B20=".",B21=".")),0,IF(OR(AND(ISTEXT(B20),B20&lt;&gt;"."),AND(ISTEXT(B21),B21&lt;&gt;".")),1,IF((B19=(B20+B21)),0,1))),1)</f>
        <v>0</v>
      </c>
      <c r="X19" s="162">
        <f>IF(OR(C19=".",ISNUMBER(C19)),IF((AND(C20=".",C21=".")),0,IF(OR(AND(ISTEXT(C20),C20&lt;&gt;"."),AND(ISTEXT(C21),C21&lt;&gt;".")),1,IF((C19=(C20+C21)),0,1))),1)</f>
        <v>0</v>
      </c>
      <c r="Y19" s="162">
        <f>IF(OR(D19=".",ISNUMBER(D19)),IF((AND(D20=".",D21=".")),0,IF(OR(AND(ISTEXT(D20),D20&lt;&gt;"."),AND(ISTEXT(D21),D21&lt;&gt;".")),1,IF((D19=(D20+D21)),0,1))),1)</f>
        <v>0</v>
      </c>
      <c r="Z19" s="162">
        <f>IF(OR(E19=".",ISNUMBER(E19)),IF((AND(E20=".",E21=".")),0,IF(OR(AND(ISTEXT(E20),E20&lt;&gt;"."),AND(ISTEXT(E21),E21&lt;&gt;".")),1,IF((E19=(E20+E21)),0,1))),1)</f>
        <v>0</v>
      </c>
      <c r="AA19" s="162">
        <f>IF(OR(F19=".",ISNUMBER(F19)),IF((AND(F20=".",F21=".")),0,IF(OR(AND(ISTEXT(F20),F20&lt;&gt;"."),AND(ISTEXT(F21),F21&lt;&gt;".")),1,IF((F19=(F20+F21)),0,1))),1)</f>
        <v>0</v>
      </c>
      <c r="AF19" s="16"/>
    </row>
    <row r="20" spans="1:32" ht="7.35" customHeight="1" x14ac:dyDescent="0.15">
      <c r="A20" s="172" t="s">
        <v>217</v>
      </c>
      <c r="B20" s="167" t="s">
        <v>54</v>
      </c>
      <c r="C20" s="167" t="s">
        <v>54</v>
      </c>
      <c r="D20" s="167" t="s">
        <v>54</v>
      </c>
      <c r="E20" s="167" t="s">
        <v>54</v>
      </c>
      <c r="F20" s="167" t="s">
        <v>54</v>
      </c>
      <c r="G20" s="37"/>
      <c r="H20" s="37"/>
      <c r="I20" s="38"/>
      <c r="U20" s="156" t="s">
        <v>217</v>
      </c>
      <c r="V20" s="156"/>
      <c r="W20" s="162">
        <f t="shared" ref="W20:AA21" si="0">IF(OR(B20=".",ISNUMBER(B20)),0,1)</f>
        <v>0</v>
      </c>
      <c r="X20" s="162">
        <f t="shared" si="0"/>
        <v>0</v>
      </c>
      <c r="Y20" s="162">
        <f t="shared" si="0"/>
        <v>0</v>
      </c>
      <c r="Z20" s="162">
        <f t="shared" si="0"/>
        <v>0</v>
      </c>
      <c r="AA20" s="162">
        <f t="shared" si="0"/>
        <v>0</v>
      </c>
      <c r="AF20" s="16"/>
    </row>
    <row r="21" spans="1:32" ht="7.35" customHeight="1" x14ac:dyDescent="0.15">
      <c r="A21" s="173" t="s">
        <v>218</v>
      </c>
      <c r="B21" s="168" t="s">
        <v>54</v>
      </c>
      <c r="C21" s="168" t="s">
        <v>54</v>
      </c>
      <c r="D21" s="168" t="s">
        <v>54</v>
      </c>
      <c r="E21" s="168" t="s">
        <v>54</v>
      </c>
      <c r="F21" s="168" t="s">
        <v>54</v>
      </c>
      <c r="G21" s="37"/>
      <c r="H21" s="37"/>
      <c r="I21" s="38"/>
      <c r="L21" s="152"/>
      <c r="U21" s="156" t="s">
        <v>218</v>
      </c>
      <c r="V21" s="162"/>
      <c r="W21" s="162">
        <f t="shared" si="0"/>
        <v>0</v>
      </c>
      <c r="X21" s="162">
        <f t="shared" si="0"/>
        <v>0</v>
      </c>
      <c r="Y21" s="162">
        <f t="shared" si="0"/>
        <v>0</v>
      </c>
      <c r="Z21" s="162">
        <f t="shared" si="0"/>
        <v>0</v>
      </c>
      <c r="AA21" s="162">
        <f t="shared" si="0"/>
        <v>0</v>
      </c>
      <c r="AF21" s="16"/>
    </row>
    <row r="22" spans="1:32" ht="7.35" customHeight="1" x14ac:dyDescent="0.15">
      <c r="A22" s="174" t="s">
        <v>219</v>
      </c>
      <c r="B22" s="169" t="s">
        <v>54</v>
      </c>
      <c r="C22" s="169" t="s">
        <v>54</v>
      </c>
      <c r="D22" s="169" t="s">
        <v>54</v>
      </c>
      <c r="E22" s="169" t="s">
        <v>54</v>
      </c>
      <c r="F22" s="169" t="s">
        <v>54</v>
      </c>
      <c r="G22" s="37"/>
      <c r="H22" s="37"/>
      <c r="I22" s="38"/>
      <c r="L22" s="152"/>
      <c r="U22" s="163" t="s">
        <v>219</v>
      </c>
      <c r="V22" s="162"/>
      <c r="W22" s="162">
        <f>IF(OR(B22=".",ISNUMBER(B22)),IF((AND(B23=".",B24=".", B25=".")),0,IF(OR(AND(ISTEXT(B23),B23&lt;&gt;"."),AND(ISTEXT(B24),B24&lt;&gt;"."),AND(ISTEXT(B25),B25&lt;&gt;".")),1,IF((B22=(B23+B24+B25)),0,1))),1)</f>
        <v>0</v>
      </c>
      <c r="X22" s="162">
        <f>IF(OR(C22=".",ISNUMBER(C22)),IF((AND(C23=".",C24=".", C25=".")),0,IF(OR(AND(ISTEXT(C23),C23&lt;&gt;"."),AND(ISTEXT(C24),C24&lt;&gt;"."),AND(ISTEXT(C25),C25&lt;&gt;".")),1,IF((C22=(C23+C24+C25)),0,1))),1)</f>
        <v>0</v>
      </c>
      <c r="Y22" s="162">
        <f>IF(OR(D22=".",ISNUMBER(D22)),IF((AND(D23=".",D24=".", D25=".")),0,IF(OR(AND(ISTEXT(D23),D23&lt;&gt;"."),AND(ISTEXT(D24),D24&lt;&gt;"."),AND(ISTEXT(D25),D25&lt;&gt;".")),1,IF((D22=(D23+D24+D25)),0,1))),1)</f>
        <v>0</v>
      </c>
      <c r="Z22" s="162">
        <f>IF(OR(E22=".",ISNUMBER(E22)),IF((AND(E23=".",E24=".", E25=".")),0,IF(OR(AND(ISTEXT(E23),E23&lt;&gt;"."),AND(ISTEXT(E24),E24&lt;&gt;"."),AND(ISTEXT(E25),E25&lt;&gt;".")),1,IF((E22=(E23+E24+E25)),0,1))),1)</f>
        <v>0</v>
      </c>
      <c r="AA22" s="162">
        <f>IF(OR(F22=".",ISNUMBER(F22)),IF((AND(F23=".",F24=".", F25=".")),0,IF(OR(AND(ISTEXT(F23),F23&lt;&gt;"."),AND(ISTEXT(F24),F24&lt;&gt;"."),AND(ISTEXT(F25),F25&lt;&gt;".")),1,IF((F22=(F23+F24+F25)),0,1))),1)</f>
        <v>0</v>
      </c>
      <c r="AF22" s="16"/>
    </row>
    <row r="23" spans="1:32" ht="7.35" customHeight="1" x14ac:dyDescent="0.15">
      <c r="A23" s="173" t="s">
        <v>220</v>
      </c>
      <c r="B23" s="168" t="s">
        <v>54</v>
      </c>
      <c r="C23" s="168" t="s">
        <v>54</v>
      </c>
      <c r="D23" s="168" t="s">
        <v>54</v>
      </c>
      <c r="E23" s="168" t="s">
        <v>54</v>
      </c>
      <c r="F23" s="168" t="s">
        <v>54</v>
      </c>
      <c r="G23" s="37"/>
      <c r="H23" s="37"/>
      <c r="I23" s="38"/>
      <c r="U23" s="156" t="s">
        <v>220</v>
      </c>
      <c r="V23" s="162"/>
      <c r="W23" s="162">
        <f t="shared" ref="W23:AA27" si="1">IF(OR(B23=".",ISNUMBER(B23)),0,1)</f>
        <v>0</v>
      </c>
      <c r="X23" s="162">
        <f t="shared" si="1"/>
        <v>0</v>
      </c>
      <c r="Y23" s="162">
        <f t="shared" si="1"/>
        <v>0</v>
      </c>
      <c r="Z23" s="162">
        <f t="shared" si="1"/>
        <v>0</v>
      </c>
      <c r="AA23" s="162">
        <f t="shared" si="1"/>
        <v>0</v>
      </c>
      <c r="AF23" s="16"/>
    </row>
    <row r="24" spans="1:32" ht="7.35" customHeight="1" x14ac:dyDescent="0.15">
      <c r="A24" s="172" t="s">
        <v>221</v>
      </c>
      <c r="B24" s="167" t="s">
        <v>54</v>
      </c>
      <c r="C24" s="167" t="s">
        <v>54</v>
      </c>
      <c r="D24" s="167" t="s">
        <v>54</v>
      </c>
      <c r="E24" s="167" t="s">
        <v>54</v>
      </c>
      <c r="F24" s="167" t="s">
        <v>54</v>
      </c>
      <c r="G24" s="37"/>
      <c r="H24" s="37"/>
      <c r="I24" s="38"/>
      <c r="U24" s="155" t="s">
        <v>221</v>
      </c>
      <c r="V24" s="162"/>
      <c r="W24" s="162">
        <f t="shared" si="1"/>
        <v>0</v>
      </c>
      <c r="X24" s="162">
        <f t="shared" si="1"/>
        <v>0</v>
      </c>
      <c r="Y24" s="162">
        <f t="shared" si="1"/>
        <v>0</v>
      </c>
      <c r="Z24" s="162">
        <f t="shared" si="1"/>
        <v>0</v>
      </c>
      <c r="AA24" s="162">
        <f t="shared" si="1"/>
        <v>0</v>
      </c>
      <c r="AF24" s="16"/>
    </row>
    <row r="25" spans="1:32" ht="9" customHeight="1" x14ac:dyDescent="0.15">
      <c r="A25" s="173" t="s">
        <v>222</v>
      </c>
      <c r="B25" s="168" t="s">
        <v>54</v>
      </c>
      <c r="C25" s="168" t="s">
        <v>54</v>
      </c>
      <c r="D25" s="168" t="s">
        <v>54</v>
      </c>
      <c r="E25" s="168" t="s">
        <v>54</v>
      </c>
      <c r="F25" s="168" t="s">
        <v>54</v>
      </c>
      <c r="G25" s="37"/>
      <c r="H25" s="37"/>
      <c r="I25" s="38"/>
      <c r="U25" s="156" t="s">
        <v>222</v>
      </c>
      <c r="V25" s="162"/>
      <c r="W25" s="162">
        <f t="shared" si="1"/>
        <v>0</v>
      </c>
      <c r="X25" s="162">
        <f t="shared" si="1"/>
        <v>0</v>
      </c>
      <c r="Y25" s="162">
        <f t="shared" si="1"/>
        <v>0</v>
      </c>
      <c r="Z25" s="162">
        <f t="shared" si="1"/>
        <v>0</v>
      </c>
      <c r="AA25" s="162">
        <f t="shared" si="1"/>
        <v>0</v>
      </c>
      <c r="AF25" s="16"/>
    </row>
    <row r="26" spans="1:32" ht="7.35" customHeight="1" x14ac:dyDescent="0.15">
      <c r="A26" s="174" t="s">
        <v>223</v>
      </c>
      <c r="B26" s="167" t="s">
        <v>54</v>
      </c>
      <c r="C26" s="167" t="s">
        <v>54</v>
      </c>
      <c r="D26" s="167" t="s">
        <v>54</v>
      </c>
      <c r="E26" s="167" t="s">
        <v>54</v>
      </c>
      <c r="F26" s="167" t="s">
        <v>54</v>
      </c>
      <c r="G26" s="37"/>
      <c r="H26" s="37"/>
      <c r="I26" s="38"/>
      <c r="U26" s="163" t="s">
        <v>223</v>
      </c>
      <c r="V26" s="162"/>
      <c r="W26" s="162">
        <f t="shared" si="1"/>
        <v>0</v>
      </c>
      <c r="X26" s="162">
        <f t="shared" si="1"/>
        <v>0</v>
      </c>
      <c r="Y26" s="162">
        <f t="shared" si="1"/>
        <v>0</v>
      </c>
      <c r="Z26" s="162">
        <f t="shared" si="1"/>
        <v>0</v>
      </c>
      <c r="AA26" s="162">
        <f t="shared" si="1"/>
        <v>0</v>
      </c>
      <c r="AF26" s="16"/>
    </row>
    <row r="27" spans="1:32" ht="7.35" customHeight="1" x14ac:dyDescent="0.15">
      <c r="A27" s="171" t="s">
        <v>224</v>
      </c>
      <c r="B27" s="168" t="s">
        <v>54</v>
      </c>
      <c r="C27" s="168" t="s">
        <v>54</v>
      </c>
      <c r="D27" s="168" t="s">
        <v>54</v>
      </c>
      <c r="E27" s="168" t="s">
        <v>54</v>
      </c>
      <c r="F27" s="168" t="s">
        <v>54</v>
      </c>
      <c r="G27" s="37"/>
      <c r="H27" s="37"/>
      <c r="I27" s="38"/>
      <c r="U27" s="163" t="s">
        <v>224</v>
      </c>
      <c r="V27" s="162"/>
      <c r="W27" s="162">
        <f t="shared" si="1"/>
        <v>0</v>
      </c>
      <c r="X27" s="162">
        <f t="shared" si="1"/>
        <v>0</v>
      </c>
      <c r="Y27" s="162">
        <f t="shared" si="1"/>
        <v>0</v>
      </c>
      <c r="Z27" s="162">
        <f t="shared" si="1"/>
        <v>0</v>
      </c>
      <c r="AA27" s="162">
        <f t="shared" si="1"/>
        <v>0</v>
      </c>
      <c r="AF27" s="16"/>
    </row>
    <row r="28" spans="1:32" ht="7.35" customHeight="1" x14ac:dyDescent="0.15">
      <c r="A28" s="367" t="s">
        <v>43</v>
      </c>
      <c r="B28" s="367"/>
      <c r="C28" s="367"/>
      <c r="D28" s="367"/>
      <c r="E28" s="367"/>
      <c r="F28" s="367"/>
      <c r="G28" s="37"/>
      <c r="H28" s="37"/>
      <c r="I28" s="38"/>
      <c r="U28" s="146"/>
      <c r="V28" s="146"/>
      <c r="W28" s="146"/>
      <c r="X28" s="146"/>
      <c r="Y28" s="146"/>
      <c r="Z28" s="146"/>
      <c r="AA28" s="146"/>
      <c r="AF28" s="16"/>
    </row>
    <row r="29" spans="1:32" ht="8.1" customHeight="1" x14ac:dyDescent="0.15">
      <c r="A29" s="367" t="s">
        <v>43</v>
      </c>
      <c r="B29" s="367"/>
      <c r="C29" s="367"/>
      <c r="D29" s="367"/>
      <c r="E29" s="367"/>
      <c r="F29" s="367"/>
      <c r="G29" s="37"/>
      <c r="H29" s="37"/>
      <c r="I29" s="38"/>
      <c r="U29" s="145"/>
      <c r="V29" s="145"/>
      <c r="W29" s="145"/>
      <c r="X29" s="145" t="str">
        <f>TEXT(SUM(W18:AA27),"0")</f>
        <v>0</v>
      </c>
      <c r="Y29" s="145"/>
      <c r="Z29" s="145"/>
      <c r="AA29" s="145"/>
      <c r="AF29" s="16"/>
    </row>
    <row r="30" spans="1:32" ht="8.1" customHeight="1" x14ac:dyDescent="0.15">
      <c r="A30" s="39"/>
      <c r="B30" s="31"/>
      <c r="C30" s="31"/>
      <c r="D30" s="31"/>
      <c r="E30" s="31"/>
      <c r="F30" s="164"/>
      <c r="G30" s="37"/>
      <c r="H30" s="37"/>
      <c r="I30" s="38"/>
      <c r="U30" s="145"/>
      <c r="V30" s="145"/>
      <c r="W30" s="145">
        <f>SUM(W18:AA27)</f>
        <v>0</v>
      </c>
      <c r="X30" s="145" t="s">
        <v>126</v>
      </c>
      <c r="Y30" s="145"/>
      <c r="Z30" s="145"/>
      <c r="AA30" s="145"/>
      <c r="AF30" s="16"/>
    </row>
    <row r="31" spans="1:32" ht="11.65" customHeight="1" x14ac:dyDescent="0.15">
      <c r="A31" s="148" t="s">
        <v>225</v>
      </c>
      <c r="B31" s="31"/>
      <c r="C31" s="31"/>
      <c r="D31" s="31"/>
      <c r="E31" s="31"/>
      <c r="F31" s="164"/>
      <c r="G31" s="37"/>
      <c r="H31" s="37"/>
      <c r="I31" s="38"/>
      <c r="U31" s="145"/>
      <c r="V31" s="145"/>
      <c r="W31" s="145"/>
      <c r="X31" s="145" t="str">
        <f>CONCATENATE("Inconsistencies detected: ",X29)</f>
        <v>Inconsistencies detected: 0</v>
      </c>
      <c r="Y31" s="145"/>
      <c r="Z31" s="145"/>
      <c r="AA31" s="145"/>
      <c r="AF31" s="16"/>
    </row>
    <row r="32" spans="1:32" ht="11.65" customHeight="1" x14ac:dyDescent="0.15">
      <c r="A32" s="148" t="s">
        <v>226</v>
      </c>
      <c r="B32" s="31"/>
      <c r="C32" s="31"/>
      <c r="D32" s="31"/>
      <c r="E32" s="31"/>
      <c r="F32" s="164"/>
      <c r="G32" s="37"/>
      <c r="H32" s="37"/>
      <c r="I32" s="38"/>
      <c r="AF32" s="16"/>
    </row>
    <row r="33" spans="1:32" ht="11.65" customHeight="1" x14ac:dyDescent="0.15">
      <c r="A33" s="148" t="s">
        <v>227</v>
      </c>
      <c r="B33" s="31"/>
      <c r="C33" s="31"/>
      <c r="D33" s="31"/>
      <c r="E33" s="31"/>
      <c r="F33" s="164"/>
      <c r="G33" s="37"/>
      <c r="H33" s="37"/>
      <c r="I33" s="38"/>
      <c r="AF33" s="16"/>
    </row>
    <row r="34" spans="1:32" ht="11.65" customHeight="1" x14ac:dyDescent="0.15">
      <c r="A34" s="148" t="s">
        <v>228</v>
      </c>
      <c r="B34" s="31"/>
      <c r="C34" s="31"/>
      <c r="D34" s="31"/>
      <c r="E34" s="31"/>
      <c r="F34" s="164"/>
      <c r="G34" s="37"/>
      <c r="H34" s="37"/>
      <c r="I34" s="38"/>
      <c r="AF34" s="16"/>
    </row>
    <row r="35" spans="1:32" ht="10.5" x14ac:dyDescent="0.15">
      <c r="A35" s="175"/>
    </row>
  </sheetData>
  <mergeCells count="18">
    <mergeCell ref="A2:F2"/>
    <mergeCell ref="A5:F5"/>
    <mergeCell ref="B6:F7"/>
    <mergeCell ref="A8:F8"/>
    <mergeCell ref="Z14:Z17"/>
    <mergeCell ref="AA14:AA17"/>
    <mergeCell ref="B16:F16"/>
    <mergeCell ref="A28:F28"/>
    <mergeCell ref="A29:F29"/>
    <mergeCell ref="W14:W17"/>
    <mergeCell ref="X14:X17"/>
    <mergeCell ref="Y14:Y17"/>
    <mergeCell ref="B11:B14"/>
    <mergeCell ref="C11:C14"/>
    <mergeCell ref="D11:D14"/>
    <mergeCell ref="E11:E14"/>
    <mergeCell ref="F11:F14"/>
    <mergeCell ref="A11:A14"/>
  </mergeCells>
  <conditionalFormatting sqref="A2">
    <cfRule type="expression" dxfId="0" priority="1">
      <formula>$J$7&lt;&gt;0</formula>
    </cfRule>
    <cfRule type="expression" priority="2">
      <formula>$J$7=0</formula>
    </cfRule>
  </conditionalFormatting>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K243"/>
  <sheetViews>
    <sheetView zoomScale="90" zoomScaleNormal="90" workbookViewId="0">
      <selection activeCell="B4" sqref="B4:D4"/>
    </sheetView>
  </sheetViews>
  <sheetFormatPr defaultColWidth="10.5703125" defaultRowHeight="12.75" x14ac:dyDescent="0.2"/>
  <cols>
    <col min="1" max="1" width="4.7109375" style="75" customWidth="1"/>
    <col min="2" max="2" width="50.7109375" style="43" customWidth="1"/>
    <col min="3" max="3" width="70.7109375" style="43" customWidth="1"/>
    <col min="4" max="4" width="74.7109375" style="43" customWidth="1"/>
    <col min="5" max="252" width="10.5703125" style="43"/>
    <col min="253" max="253" width="7.7109375" style="43" customWidth="1"/>
    <col min="254" max="254" width="29.7109375" style="43" customWidth="1"/>
    <col min="255" max="255" width="18.7109375" style="43" customWidth="1"/>
    <col min="256" max="259" width="22.7109375" style="43" customWidth="1"/>
    <col min="260" max="508" width="10.5703125" style="43"/>
    <col min="509" max="509" width="7.7109375" style="43" customWidth="1"/>
    <col min="510" max="510" width="29.7109375" style="43" customWidth="1"/>
    <col min="511" max="511" width="18.7109375" style="43" customWidth="1"/>
    <col min="512" max="515" width="22.7109375" style="43" customWidth="1"/>
    <col min="516" max="764" width="10.5703125" style="43"/>
    <col min="765" max="765" width="7.7109375" style="43" customWidth="1"/>
    <col min="766" max="766" width="29.7109375" style="43" customWidth="1"/>
    <col min="767" max="767" width="18.7109375" style="43" customWidth="1"/>
    <col min="768" max="771" width="22.7109375" style="43" customWidth="1"/>
    <col min="772" max="1020" width="10.5703125" style="43"/>
    <col min="1021" max="1021" width="7.7109375" style="43" customWidth="1"/>
    <col min="1022" max="1022" width="29.7109375" style="43" customWidth="1"/>
    <col min="1023" max="1023" width="18.7109375" style="43" customWidth="1"/>
    <col min="1024" max="1027" width="22.7109375" style="43" customWidth="1"/>
    <col min="1028" max="1276" width="10.5703125" style="43"/>
    <col min="1277" max="1277" width="7.7109375" style="43" customWidth="1"/>
    <col min="1278" max="1278" width="29.7109375" style="43" customWidth="1"/>
    <col min="1279" max="1279" width="18.7109375" style="43" customWidth="1"/>
    <col min="1280" max="1283" width="22.7109375" style="43" customWidth="1"/>
    <col min="1284" max="1532" width="10.5703125" style="43"/>
    <col min="1533" max="1533" width="7.7109375" style="43" customWidth="1"/>
    <col min="1534" max="1534" width="29.7109375" style="43" customWidth="1"/>
    <col min="1535" max="1535" width="18.7109375" style="43" customWidth="1"/>
    <col min="1536" max="1539" width="22.7109375" style="43" customWidth="1"/>
    <col min="1540" max="1788" width="10.5703125" style="43"/>
    <col min="1789" max="1789" width="7.7109375" style="43" customWidth="1"/>
    <col min="1790" max="1790" width="29.7109375" style="43" customWidth="1"/>
    <col min="1791" max="1791" width="18.7109375" style="43" customWidth="1"/>
    <col min="1792" max="1795" width="22.7109375" style="43" customWidth="1"/>
    <col min="1796" max="2044" width="10.5703125" style="43"/>
    <col min="2045" max="2045" width="7.7109375" style="43" customWidth="1"/>
    <col min="2046" max="2046" width="29.7109375" style="43" customWidth="1"/>
    <col min="2047" max="2047" width="18.7109375" style="43" customWidth="1"/>
    <col min="2048" max="2051" width="22.7109375" style="43" customWidth="1"/>
    <col min="2052" max="2300" width="10.5703125" style="43"/>
    <col min="2301" max="2301" width="7.7109375" style="43" customWidth="1"/>
    <col min="2302" max="2302" width="29.7109375" style="43" customWidth="1"/>
    <col min="2303" max="2303" width="18.7109375" style="43" customWidth="1"/>
    <col min="2304" max="2307" width="22.7109375" style="43" customWidth="1"/>
    <col min="2308" max="2556" width="10.5703125" style="43"/>
    <col min="2557" max="2557" width="7.7109375" style="43" customWidth="1"/>
    <col min="2558" max="2558" width="29.7109375" style="43" customWidth="1"/>
    <col min="2559" max="2559" width="18.7109375" style="43" customWidth="1"/>
    <col min="2560" max="2563" width="22.7109375" style="43" customWidth="1"/>
    <col min="2564" max="2812" width="10.5703125" style="43"/>
    <col min="2813" max="2813" width="7.7109375" style="43" customWidth="1"/>
    <col min="2814" max="2814" width="29.7109375" style="43" customWidth="1"/>
    <col min="2815" max="2815" width="18.7109375" style="43" customWidth="1"/>
    <col min="2816" max="2819" width="22.7109375" style="43" customWidth="1"/>
    <col min="2820" max="3068" width="10.5703125" style="43"/>
    <col min="3069" max="3069" width="7.7109375" style="43" customWidth="1"/>
    <col min="3070" max="3070" width="29.7109375" style="43" customWidth="1"/>
    <col min="3071" max="3071" width="18.7109375" style="43" customWidth="1"/>
    <col min="3072" max="3075" width="22.7109375" style="43" customWidth="1"/>
    <col min="3076" max="3324" width="10.5703125" style="43"/>
    <col min="3325" max="3325" width="7.7109375" style="43" customWidth="1"/>
    <col min="3326" max="3326" width="29.7109375" style="43" customWidth="1"/>
    <col min="3327" max="3327" width="18.7109375" style="43" customWidth="1"/>
    <col min="3328" max="3331" width="22.7109375" style="43" customWidth="1"/>
    <col min="3332" max="3580" width="10.5703125" style="43"/>
    <col min="3581" max="3581" width="7.7109375" style="43" customWidth="1"/>
    <col min="3582" max="3582" width="29.7109375" style="43" customWidth="1"/>
    <col min="3583" max="3583" width="18.7109375" style="43" customWidth="1"/>
    <col min="3584" max="3587" width="22.7109375" style="43" customWidth="1"/>
    <col min="3588" max="3836" width="10.5703125" style="43"/>
    <col min="3837" max="3837" width="7.7109375" style="43" customWidth="1"/>
    <col min="3838" max="3838" width="29.7109375" style="43" customWidth="1"/>
    <col min="3839" max="3839" width="18.7109375" style="43" customWidth="1"/>
    <col min="3840" max="3843" width="22.7109375" style="43" customWidth="1"/>
    <col min="3844" max="4092" width="10.5703125" style="43"/>
    <col min="4093" max="4093" width="7.7109375" style="43" customWidth="1"/>
    <col min="4094" max="4094" width="29.7109375" style="43" customWidth="1"/>
    <col min="4095" max="4095" width="18.7109375" style="43" customWidth="1"/>
    <col min="4096" max="4099" width="22.7109375" style="43" customWidth="1"/>
    <col min="4100" max="4348" width="10.5703125" style="43"/>
    <col min="4349" max="4349" width="7.7109375" style="43" customWidth="1"/>
    <col min="4350" max="4350" width="29.7109375" style="43" customWidth="1"/>
    <col min="4351" max="4351" width="18.7109375" style="43" customWidth="1"/>
    <col min="4352" max="4355" width="22.7109375" style="43" customWidth="1"/>
    <col min="4356" max="4604" width="10.5703125" style="43"/>
    <col min="4605" max="4605" width="7.7109375" style="43" customWidth="1"/>
    <col min="4606" max="4606" width="29.7109375" style="43" customWidth="1"/>
    <col min="4607" max="4607" width="18.7109375" style="43" customWidth="1"/>
    <col min="4608" max="4611" width="22.7109375" style="43" customWidth="1"/>
    <col min="4612" max="4860" width="10.5703125" style="43"/>
    <col min="4861" max="4861" width="7.7109375" style="43" customWidth="1"/>
    <col min="4862" max="4862" width="29.7109375" style="43" customWidth="1"/>
    <col min="4863" max="4863" width="18.7109375" style="43" customWidth="1"/>
    <col min="4864" max="4867" width="22.7109375" style="43" customWidth="1"/>
    <col min="4868" max="5116" width="10.5703125" style="43"/>
    <col min="5117" max="5117" width="7.7109375" style="43" customWidth="1"/>
    <col min="5118" max="5118" width="29.7109375" style="43" customWidth="1"/>
    <col min="5119" max="5119" width="18.7109375" style="43" customWidth="1"/>
    <col min="5120" max="5123" width="22.7109375" style="43" customWidth="1"/>
    <col min="5124" max="5372" width="10.5703125" style="43"/>
    <col min="5373" max="5373" width="7.7109375" style="43" customWidth="1"/>
    <col min="5374" max="5374" width="29.7109375" style="43" customWidth="1"/>
    <col min="5375" max="5375" width="18.7109375" style="43" customWidth="1"/>
    <col min="5376" max="5379" width="22.7109375" style="43" customWidth="1"/>
    <col min="5380" max="5628" width="10.5703125" style="43"/>
    <col min="5629" max="5629" width="7.7109375" style="43" customWidth="1"/>
    <col min="5630" max="5630" width="29.7109375" style="43" customWidth="1"/>
    <col min="5631" max="5631" width="18.7109375" style="43" customWidth="1"/>
    <col min="5632" max="5635" width="22.7109375" style="43" customWidth="1"/>
    <col min="5636" max="5884" width="10.5703125" style="43"/>
    <col min="5885" max="5885" width="7.7109375" style="43" customWidth="1"/>
    <col min="5886" max="5886" width="29.7109375" style="43" customWidth="1"/>
    <col min="5887" max="5887" width="18.7109375" style="43" customWidth="1"/>
    <col min="5888" max="5891" width="22.7109375" style="43" customWidth="1"/>
    <col min="5892" max="6140" width="10.5703125" style="43"/>
    <col min="6141" max="6141" width="7.7109375" style="43" customWidth="1"/>
    <col min="6142" max="6142" width="29.7109375" style="43" customWidth="1"/>
    <col min="6143" max="6143" width="18.7109375" style="43" customWidth="1"/>
    <col min="6144" max="6147" width="22.7109375" style="43" customWidth="1"/>
    <col min="6148" max="6396" width="10.5703125" style="43"/>
    <col min="6397" max="6397" width="7.7109375" style="43" customWidth="1"/>
    <col min="6398" max="6398" width="29.7109375" style="43" customWidth="1"/>
    <col min="6399" max="6399" width="18.7109375" style="43" customWidth="1"/>
    <col min="6400" max="6403" width="22.7109375" style="43" customWidth="1"/>
    <col min="6404" max="6652" width="10.5703125" style="43"/>
    <col min="6653" max="6653" width="7.7109375" style="43" customWidth="1"/>
    <col min="6654" max="6654" width="29.7109375" style="43" customWidth="1"/>
    <col min="6655" max="6655" width="18.7109375" style="43" customWidth="1"/>
    <col min="6656" max="6659" width="22.7109375" style="43" customWidth="1"/>
    <col min="6660" max="6908" width="10.5703125" style="43"/>
    <col min="6909" max="6909" width="7.7109375" style="43" customWidth="1"/>
    <col min="6910" max="6910" width="29.7109375" style="43" customWidth="1"/>
    <col min="6911" max="6911" width="18.7109375" style="43" customWidth="1"/>
    <col min="6912" max="6915" width="22.7109375" style="43" customWidth="1"/>
    <col min="6916" max="7164" width="10.5703125" style="43"/>
    <col min="7165" max="7165" width="7.7109375" style="43" customWidth="1"/>
    <col min="7166" max="7166" width="29.7109375" style="43" customWidth="1"/>
    <col min="7167" max="7167" width="18.7109375" style="43" customWidth="1"/>
    <col min="7168" max="7171" width="22.7109375" style="43" customWidth="1"/>
    <col min="7172" max="7420" width="10.5703125" style="43"/>
    <col min="7421" max="7421" width="7.7109375" style="43" customWidth="1"/>
    <col min="7422" max="7422" width="29.7109375" style="43" customWidth="1"/>
    <col min="7423" max="7423" width="18.7109375" style="43" customWidth="1"/>
    <col min="7424" max="7427" width="22.7109375" style="43" customWidth="1"/>
    <col min="7428" max="7676" width="10.5703125" style="43"/>
    <col min="7677" max="7677" width="7.7109375" style="43" customWidth="1"/>
    <col min="7678" max="7678" width="29.7109375" style="43" customWidth="1"/>
    <col min="7679" max="7679" width="18.7109375" style="43" customWidth="1"/>
    <col min="7680" max="7683" width="22.7109375" style="43" customWidth="1"/>
    <col min="7684" max="7932" width="10.5703125" style="43"/>
    <col min="7933" max="7933" width="7.7109375" style="43" customWidth="1"/>
    <col min="7934" max="7934" width="29.7109375" style="43" customWidth="1"/>
    <col min="7935" max="7935" width="18.7109375" style="43" customWidth="1"/>
    <col min="7936" max="7939" width="22.7109375" style="43" customWidth="1"/>
    <col min="7940" max="8188" width="10.5703125" style="43"/>
    <col min="8189" max="8189" width="7.7109375" style="43" customWidth="1"/>
    <col min="8190" max="8190" width="29.7109375" style="43" customWidth="1"/>
    <col min="8191" max="8191" width="18.7109375" style="43" customWidth="1"/>
    <col min="8192" max="8195" width="22.7109375" style="43" customWidth="1"/>
    <col min="8196" max="8444" width="10.5703125" style="43"/>
    <col min="8445" max="8445" width="7.7109375" style="43" customWidth="1"/>
    <col min="8446" max="8446" width="29.7109375" style="43" customWidth="1"/>
    <col min="8447" max="8447" width="18.7109375" style="43" customWidth="1"/>
    <col min="8448" max="8451" width="22.7109375" style="43" customWidth="1"/>
    <col min="8452" max="8700" width="10.5703125" style="43"/>
    <col min="8701" max="8701" width="7.7109375" style="43" customWidth="1"/>
    <col min="8702" max="8702" width="29.7109375" style="43" customWidth="1"/>
    <col min="8703" max="8703" width="18.7109375" style="43" customWidth="1"/>
    <col min="8704" max="8707" width="22.7109375" style="43" customWidth="1"/>
    <col min="8708" max="8956" width="10.5703125" style="43"/>
    <col min="8957" max="8957" width="7.7109375" style="43" customWidth="1"/>
    <col min="8958" max="8958" width="29.7109375" style="43" customWidth="1"/>
    <col min="8959" max="8959" width="18.7109375" style="43" customWidth="1"/>
    <col min="8960" max="8963" width="22.7109375" style="43" customWidth="1"/>
    <col min="8964" max="9212" width="10.5703125" style="43"/>
    <col min="9213" max="9213" width="7.7109375" style="43" customWidth="1"/>
    <col min="9214" max="9214" width="29.7109375" style="43" customWidth="1"/>
    <col min="9215" max="9215" width="18.7109375" style="43" customWidth="1"/>
    <col min="9216" max="9219" width="22.7109375" style="43" customWidth="1"/>
    <col min="9220" max="9468" width="10.5703125" style="43"/>
    <col min="9469" max="9469" width="7.7109375" style="43" customWidth="1"/>
    <col min="9470" max="9470" width="29.7109375" style="43" customWidth="1"/>
    <col min="9471" max="9471" width="18.7109375" style="43" customWidth="1"/>
    <col min="9472" max="9475" width="22.7109375" style="43" customWidth="1"/>
    <col min="9476" max="9724" width="10.5703125" style="43"/>
    <col min="9725" max="9725" width="7.7109375" style="43" customWidth="1"/>
    <col min="9726" max="9726" width="29.7109375" style="43" customWidth="1"/>
    <col min="9727" max="9727" width="18.7109375" style="43" customWidth="1"/>
    <col min="9728" max="9731" width="22.7109375" style="43" customWidth="1"/>
    <col min="9732" max="9980" width="10.5703125" style="43"/>
    <col min="9981" max="9981" width="7.7109375" style="43" customWidth="1"/>
    <col min="9982" max="9982" width="29.7109375" style="43" customWidth="1"/>
    <col min="9983" max="9983" width="18.7109375" style="43" customWidth="1"/>
    <col min="9984" max="9987" width="22.7109375" style="43" customWidth="1"/>
    <col min="9988" max="10236" width="10.5703125" style="43"/>
    <col min="10237" max="10237" width="7.7109375" style="43" customWidth="1"/>
    <col min="10238" max="10238" width="29.7109375" style="43" customWidth="1"/>
    <col min="10239" max="10239" width="18.7109375" style="43" customWidth="1"/>
    <col min="10240" max="10243" width="22.7109375" style="43" customWidth="1"/>
    <col min="10244" max="10492" width="10.5703125" style="43"/>
    <col min="10493" max="10493" width="7.7109375" style="43" customWidth="1"/>
    <col min="10494" max="10494" width="29.7109375" style="43" customWidth="1"/>
    <col min="10495" max="10495" width="18.7109375" style="43" customWidth="1"/>
    <col min="10496" max="10499" width="22.7109375" style="43" customWidth="1"/>
    <col min="10500" max="10748" width="10.5703125" style="43"/>
    <col min="10749" max="10749" width="7.7109375" style="43" customWidth="1"/>
    <col min="10750" max="10750" width="29.7109375" style="43" customWidth="1"/>
    <col min="10751" max="10751" width="18.7109375" style="43" customWidth="1"/>
    <col min="10752" max="10755" width="22.7109375" style="43" customWidth="1"/>
    <col min="10756" max="11004" width="10.5703125" style="43"/>
    <col min="11005" max="11005" width="7.7109375" style="43" customWidth="1"/>
    <col min="11006" max="11006" width="29.7109375" style="43" customWidth="1"/>
    <col min="11007" max="11007" width="18.7109375" style="43" customWidth="1"/>
    <col min="11008" max="11011" width="22.7109375" style="43" customWidth="1"/>
    <col min="11012" max="11260" width="10.5703125" style="43"/>
    <col min="11261" max="11261" width="7.7109375" style="43" customWidth="1"/>
    <col min="11262" max="11262" width="29.7109375" style="43" customWidth="1"/>
    <col min="11263" max="11263" width="18.7109375" style="43" customWidth="1"/>
    <col min="11264" max="11267" width="22.7109375" style="43" customWidth="1"/>
    <col min="11268" max="11516" width="10.5703125" style="43"/>
    <col min="11517" max="11517" width="7.7109375" style="43" customWidth="1"/>
    <col min="11518" max="11518" width="29.7109375" style="43" customWidth="1"/>
    <col min="11519" max="11519" width="18.7109375" style="43" customWidth="1"/>
    <col min="11520" max="11523" width="22.7109375" style="43" customWidth="1"/>
    <col min="11524" max="11772" width="10.5703125" style="43"/>
    <col min="11773" max="11773" width="7.7109375" style="43" customWidth="1"/>
    <col min="11774" max="11774" width="29.7109375" style="43" customWidth="1"/>
    <col min="11775" max="11775" width="18.7109375" style="43" customWidth="1"/>
    <col min="11776" max="11779" width="22.7109375" style="43" customWidth="1"/>
    <col min="11780" max="12028" width="10.5703125" style="43"/>
    <col min="12029" max="12029" width="7.7109375" style="43" customWidth="1"/>
    <col min="12030" max="12030" width="29.7109375" style="43" customWidth="1"/>
    <col min="12031" max="12031" width="18.7109375" style="43" customWidth="1"/>
    <col min="12032" max="12035" width="22.7109375" style="43" customWidth="1"/>
    <col min="12036" max="12284" width="10.5703125" style="43"/>
    <col min="12285" max="12285" width="7.7109375" style="43" customWidth="1"/>
    <col min="12286" max="12286" width="29.7109375" style="43" customWidth="1"/>
    <col min="12287" max="12287" width="18.7109375" style="43" customWidth="1"/>
    <col min="12288" max="12291" width="22.7109375" style="43" customWidth="1"/>
    <col min="12292" max="12540" width="10.5703125" style="43"/>
    <col min="12541" max="12541" width="7.7109375" style="43" customWidth="1"/>
    <col min="12542" max="12542" width="29.7109375" style="43" customWidth="1"/>
    <col min="12543" max="12543" width="18.7109375" style="43" customWidth="1"/>
    <col min="12544" max="12547" width="22.7109375" style="43" customWidth="1"/>
    <col min="12548" max="12796" width="10.5703125" style="43"/>
    <col min="12797" max="12797" width="7.7109375" style="43" customWidth="1"/>
    <col min="12798" max="12798" width="29.7109375" style="43" customWidth="1"/>
    <col min="12799" max="12799" width="18.7109375" style="43" customWidth="1"/>
    <col min="12800" max="12803" width="22.7109375" style="43" customWidth="1"/>
    <col min="12804" max="13052" width="10.5703125" style="43"/>
    <col min="13053" max="13053" width="7.7109375" style="43" customWidth="1"/>
    <col min="13054" max="13054" width="29.7109375" style="43" customWidth="1"/>
    <col min="13055" max="13055" width="18.7109375" style="43" customWidth="1"/>
    <col min="13056" max="13059" width="22.7109375" style="43" customWidth="1"/>
    <col min="13060" max="13308" width="10.5703125" style="43"/>
    <col min="13309" max="13309" width="7.7109375" style="43" customWidth="1"/>
    <col min="13310" max="13310" width="29.7109375" style="43" customWidth="1"/>
    <col min="13311" max="13311" width="18.7109375" style="43" customWidth="1"/>
    <col min="13312" max="13315" width="22.7109375" style="43" customWidth="1"/>
    <col min="13316" max="13564" width="10.5703125" style="43"/>
    <col min="13565" max="13565" width="7.7109375" style="43" customWidth="1"/>
    <col min="13566" max="13566" width="29.7109375" style="43" customWidth="1"/>
    <col min="13567" max="13567" width="18.7109375" style="43" customWidth="1"/>
    <col min="13568" max="13571" width="22.7109375" style="43" customWidth="1"/>
    <col min="13572" max="13820" width="10.5703125" style="43"/>
    <col min="13821" max="13821" width="7.7109375" style="43" customWidth="1"/>
    <col min="13822" max="13822" width="29.7109375" style="43" customWidth="1"/>
    <col min="13823" max="13823" width="18.7109375" style="43" customWidth="1"/>
    <col min="13824" max="13827" width="22.7109375" style="43" customWidth="1"/>
    <col min="13828" max="14076" width="10.5703125" style="43"/>
    <col min="14077" max="14077" width="7.7109375" style="43" customWidth="1"/>
    <col min="14078" max="14078" width="29.7109375" style="43" customWidth="1"/>
    <col min="14079" max="14079" width="18.7109375" style="43" customWidth="1"/>
    <col min="14080" max="14083" width="22.7109375" style="43" customWidth="1"/>
    <col min="14084" max="14332" width="10.5703125" style="43"/>
    <col min="14333" max="14333" width="7.7109375" style="43" customWidth="1"/>
    <col min="14334" max="14334" width="29.7109375" style="43" customWidth="1"/>
    <col min="14335" max="14335" width="18.7109375" style="43" customWidth="1"/>
    <col min="14336" max="14339" width="22.7109375" style="43" customWidth="1"/>
    <col min="14340" max="14588" width="10.5703125" style="43"/>
    <col min="14589" max="14589" width="7.7109375" style="43" customWidth="1"/>
    <col min="14590" max="14590" width="29.7109375" style="43" customWidth="1"/>
    <col min="14591" max="14591" width="18.7109375" style="43" customWidth="1"/>
    <col min="14592" max="14595" width="22.7109375" style="43" customWidth="1"/>
    <col min="14596" max="14844" width="10.5703125" style="43"/>
    <col min="14845" max="14845" width="7.7109375" style="43" customWidth="1"/>
    <col min="14846" max="14846" width="29.7109375" style="43" customWidth="1"/>
    <col min="14847" max="14847" width="18.7109375" style="43" customWidth="1"/>
    <col min="14848" max="14851" width="22.7109375" style="43" customWidth="1"/>
    <col min="14852" max="15100" width="10.5703125" style="43"/>
    <col min="15101" max="15101" width="7.7109375" style="43" customWidth="1"/>
    <col min="15102" max="15102" width="29.7109375" style="43" customWidth="1"/>
    <col min="15103" max="15103" width="18.7109375" style="43" customWidth="1"/>
    <col min="15104" max="15107" width="22.7109375" style="43" customWidth="1"/>
    <col min="15108" max="15356" width="10.5703125" style="43"/>
    <col min="15357" max="15357" width="7.7109375" style="43" customWidth="1"/>
    <col min="15358" max="15358" width="29.7109375" style="43" customWidth="1"/>
    <col min="15359" max="15359" width="18.7109375" style="43" customWidth="1"/>
    <col min="15360" max="15363" width="22.7109375" style="43" customWidth="1"/>
    <col min="15364" max="15612" width="10.5703125" style="43"/>
    <col min="15613" max="15613" width="7.7109375" style="43" customWidth="1"/>
    <col min="15614" max="15614" width="29.7109375" style="43" customWidth="1"/>
    <col min="15615" max="15615" width="18.7109375" style="43" customWidth="1"/>
    <col min="15616" max="15619" width="22.7109375" style="43" customWidth="1"/>
    <col min="15620" max="15868" width="10.5703125" style="43"/>
    <col min="15869" max="15869" width="7.7109375" style="43" customWidth="1"/>
    <col min="15870" max="15870" width="29.7109375" style="43" customWidth="1"/>
    <col min="15871" max="15871" width="18.7109375" style="43" customWidth="1"/>
    <col min="15872" max="15875" width="22.7109375" style="43" customWidth="1"/>
    <col min="15876" max="16124" width="10.5703125" style="43"/>
    <col min="16125" max="16125" width="7.7109375" style="43" customWidth="1"/>
    <col min="16126" max="16126" width="29.7109375" style="43" customWidth="1"/>
    <col min="16127" max="16127" width="18.7109375" style="43" customWidth="1"/>
    <col min="16128" max="16131" width="22.7109375" style="43" customWidth="1"/>
    <col min="16132" max="16384" width="10.5703125" style="43"/>
  </cols>
  <sheetData>
    <row r="1" spans="1:219" ht="14.1" customHeight="1" thickBot="1" x14ac:dyDescent="0.3">
      <c r="A1" s="119"/>
      <c r="B1" s="119"/>
      <c r="C1" s="119"/>
      <c r="D1" s="119"/>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row>
    <row r="2" spans="1:219" s="47" customFormat="1" ht="80.099999999999994" customHeight="1" x14ac:dyDescent="0.25">
      <c r="A2" s="120"/>
      <c r="B2" s="391"/>
      <c r="C2" s="392"/>
      <c r="D2" s="393"/>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row>
    <row r="3" spans="1:219" ht="37.9" customHeight="1" x14ac:dyDescent="0.2">
      <c r="A3" s="121"/>
      <c r="B3" s="397" t="s">
        <v>229</v>
      </c>
      <c r="C3" s="398"/>
      <c r="D3" s="399"/>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row>
    <row r="4" spans="1:219" ht="19.899999999999999" customHeight="1" x14ac:dyDescent="0.2">
      <c r="A4" s="121"/>
      <c r="B4" s="400" t="s">
        <v>230</v>
      </c>
      <c r="C4" s="401"/>
      <c r="D4" s="402"/>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row>
    <row r="5" spans="1:219" ht="6" customHeight="1" x14ac:dyDescent="0.2">
      <c r="A5" s="121"/>
      <c r="B5" s="394" t="s">
        <v>231</v>
      </c>
      <c r="C5" s="403"/>
      <c r="D5" s="404"/>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row>
    <row r="6" spans="1:219" ht="17.25" customHeight="1" x14ac:dyDescent="0.2">
      <c r="A6" s="121"/>
      <c r="B6" s="395"/>
      <c r="C6" s="405"/>
      <c r="D6" s="406"/>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row>
    <row r="7" spans="1:219" ht="17.25" customHeight="1" x14ac:dyDescent="0.2">
      <c r="A7" s="121"/>
      <c r="B7" s="395"/>
      <c r="C7" s="405"/>
      <c r="D7" s="406"/>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row>
    <row r="8" spans="1:219" ht="8.25" customHeight="1" x14ac:dyDescent="0.2">
      <c r="A8" s="121"/>
      <c r="B8" s="396"/>
      <c r="C8" s="407"/>
      <c r="D8" s="408"/>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row>
    <row r="9" spans="1:219" ht="19.899999999999999" customHeight="1" x14ac:dyDescent="0.2">
      <c r="A9" s="121"/>
      <c r="B9" s="372" t="s">
        <v>232</v>
      </c>
      <c r="C9" s="373"/>
      <c r="D9" s="374"/>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row>
    <row r="10" spans="1:219" ht="6" customHeight="1" x14ac:dyDescent="0.2">
      <c r="A10" s="121"/>
      <c r="B10" s="388" t="s">
        <v>233</v>
      </c>
      <c r="C10" s="375"/>
      <c r="D10" s="376"/>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row>
    <row r="11" spans="1:219" ht="17.649999999999999" customHeight="1" x14ac:dyDescent="0.2">
      <c r="A11" s="121"/>
      <c r="B11" s="389"/>
      <c r="C11" s="377"/>
      <c r="D11" s="378"/>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row>
    <row r="12" spans="1:219" ht="17.649999999999999" customHeight="1" x14ac:dyDescent="0.2">
      <c r="A12" s="121"/>
      <c r="B12" s="389"/>
      <c r="C12" s="377"/>
      <c r="D12" s="378"/>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row>
    <row r="13" spans="1:219" ht="17.649999999999999" customHeight="1" x14ac:dyDescent="0.2">
      <c r="A13" s="121"/>
      <c r="B13" s="389"/>
      <c r="C13" s="377"/>
      <c r="D13" s="378"/>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row>
    <row r="14" spans="1:219" ht="17.649999999999999" customHeight="1" x14ac:dyDescent="0.2">
      <c r="A14" s="121"/>
      <c r="B14" s="389"/>
      <c r="C14" s="377"/>
      <c r="D14" s="378"/>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row>
    <row r="15" spans="1:219" ht="17.649999999999999" customHeight="1" x14ac:dyDescent="0.2">
      <c r="A15" s="121"/>
      <c r="B15" s="389"/>
      <c r="C15" s="377"/>
      <c r="D15" s="378"/>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row>
    <row r="16" spans="1:219" ht="8.25" customHeight="1" x14ac:dyDescent="0.2">
      <c r="A16" s="121"/>
      <c r="B16" s="390"/>
      <c r="C16" s="379"/>
      <c r="D16" s="380"/>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row>
    <row r="17" spans="1:219" ht="19.899999999999999" customHeight="1" x14ac:dyDescent="0.2">
      <c r="A17" s="121"/>
      <c r="B17" s="372" t="s">
        <v>234</v>
      </c>
      <c r="C17" s="373"/>
      <c r="D17" s="374"/>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row>
    <row r="18" spans="1:219" ht="8.25" customHeight="1" x14ac:dyDescent="0.2">
      <c r="A18" s="121"/>
      <c r="B18" s="388" t="s">
        <v>235</v>
      </c>
      <c r="C18" s="375"/>
      <c r="D18" s="376"/>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row>
    <row r="19" spans="1:219" ht="17.649999999999999" customHeight="1" x14ac:dyDescent="0.2">
      <c r="A19" s="121"/>
      <c r="B19" s="395"/>
      <c r="C19" s="377"/>
      <c r="D19" s="378"/>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row>
    <row r="20" spans="1:219" ht="17.649999999999999" customHeight="1" x14ac:dyDescent="0.2">
      <c r="A20" s="121"/>
      <c r="B20" s="395"/>
      <c r="C20" s="377"/>
      <c r="D20" s="378"/>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row>
    <row r="21" spans="1:219" ht="8.25" customHeight="1" x14ac:dyDescent="0.2">
      <c r="A21" s="121"/>
      <c r="B21" s="396"/>
      <c r="C21" s="379"/>
      <c r="D21" s="380"/>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row>
    <row r="22" spans="1:219" ht="19.899999999999999" customHeight="1" x14ac:dyDescent="0.2">
      <c r="A22" s="121"/>
      <c r="B22" s="372" t="s">
        <v>236</v>
      </c>
      <c r="C22" s="373"/>
      <c r="D22" s="374"/>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row>
    <row r="23" spans="1:219" ht="8.25" customHeight="1" x14ac:dyDescent="0.2">
      <c r="A23" s="121"/>
      <c r="B23" s="388" t="s">
        <v>237</v>
      </c>
      <c r="C23" s="375"/>
      <c r="D23" s="376"/>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row>
    <row r="24" spans="1:219" ht="17.649999999999999" customHeight="1" x14ac:dyDescent="0.2">
      <c r="A24" s="121"/>
      <c r="B24" s="389"/>
      <c r="C24" s="377"/>
      <c r="D24" s="378"/>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row>
    <row r="25" spans="1:219" ht="17.649999999999999" customHeight="1" x14ac:dyDescent="0.2">
      <c r="A25" s="121"/>
      <c r="B25" s="389"/>
      <c r="C25" s="377"/>
      <c r="D25" s="378"/>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row>
    <row r="26" spans="1:219" ht="17.649999999999999" customHeight="1" x14ac:dyDescent="0.2">
      <c r="A26" s="121"/>
      <c r="B26" s="389"/>
      <c r="C26" s="377"/>
      <c r="D26" s="378"/>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row>
    <row r="27" spans="1:219" ht="17.649999999999999" customHeight="1" x14ac:dyDescent="0.2">
      <c r="A27" s="121"/>
      <c r="B27" s="389"/>
      <c r="C27" s="377"/>
      <c r="D27" s="378"/>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row>
    <row r="28" spans="1:219" ht="8.25" customHeight="1" x14ac:dyDescent="0.2">
      <c r="A28" s="121"/>
      <c r="B28" s="390"/>
      <c r="C28" s="379"/>
      <c r="D28" s="380"/>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row>
    <row r="29" spans="1:219" ht="19.899999999999999" customHeight="1" x14ac:dyDescent="0.2">
      <c r="A29" s="121"/>
      <c r="B29" s="372" t="s">
        <v>238</v>
      </c>
      <c r="C29" s="373"/>
      <c r="D29" s="374"/>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row>
    <row r="30" spans="1:219" ht="9" customHeight="1" x14ac:dyDescent="0.2">
      <c r="A30" s="121"/>
      <c r="B30" s="388" t="s">
        <v>239</v>
      </c>
      <c r="C30" s="375"/>
      <c r="D30" s="376"/>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c r="EP30" s="75"/>
      <c r="EQ30" s="75"/>
      <c r="ER30" s="75"/>
      <c r="ES30" s="75"/>
      <c r="ET30" s="75"/>
      <c r="EU30" s="75"/>
      <c r="EV30" s="75"/>
      <c r="EW30" s="75"/>
    </row>
    <row r="31" spans="1:219" ht="17.649999999999999" customHeight="1" x14ac:dyDescent="0.2">
      <c r="A31" s="121"/>
      <c r="B31" s="389"/>
      <c r="C31" s="377"/>
      <c r="D31" s="378"/>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row>
    <row r="32" spans="1:219" ht="17.649999999999999" customHeight="1" x14ac:dyDescent="0.2">
      <c r="A32" s="121"/>
      <c r="B32" s="389"/>
      <c r="C32" s="377"/>
      <c r="D32" s="378"/>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row>
    <row r="33" spans="1:219" ht="17.649999999999999" customHeight="1" x14ac:dyDescent="0.2">
      <c r="A33" s="121"/>
      <c r="B33" s="389"/>
      <c r="C33" s="377"/>
      <c r="D33" s="378"/>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row>
    <row r="34" spans="1:219" ht="24.75" customHeight="1" x14ac:dyDescent="0.2">
      <c r="A34" s="121"/>
      <c r="B34" s="390"/>
      <c r="C34" s="379"/>
      <c r="D34" s="380"/>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row>
    <row r="35" spans="1:219" ht="19.5" customHeight="1" x14ac:dyDescent="0.2">
      <c r="A35" s="121"/>
      <c r="B35" s="372" t="s">
        <v>240</v>
      </c>
      <c r="C35" s="373"/>
      <c r="D35" s="374"/>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row>
    <row r="36" spans="1:219" ht="35.1" customHeight="1" x14ac:dyDescent="0.2">
      <c r="A36" s="121"/>
      <c r="B36" s="383" t="s">
        <v>241</v>
      </c>
      <c r="C36" s="381" t="s">
        <v>242</v>
      </c>
      <c r="D36" s="382"/>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row>
    <row r="37" spans="1:219" ht="35.1" customHeight="1" x14ac:dyDescent="0.2">
      <c r="A37" s="121"/>
      <c r="B37" s="384"/>
      <c r="C37" s="381" t="s">
        <v>243</v>
      </c>
      <c r="D37" s="382"/>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row>
    <row r="38" spans="1:219" ht="35.1" customHeight="1" thickBot="1" x14ac:dyDescent="0.25">
      <c r="A38" s="121"/>
      <c r="B38" s="385"/>
      <c r="C38" s="386" t="s">
        <v>244</v>
      </c>
      <c r="D38" s="387"/>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row>
    <row r="39" spans="1:219" ht="12.75" customHeight="1" x14ac:dyDescent="0.2">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row>
    <row r="40" spans="1:219" ht="12.75" customHeight="1" x14ac:dyDescent="0.2">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c r="EO40" s="75"/>
      <c r="EP40" s="75"/>
      <c r="EQ40" s="75"/>
      <c r="ER40" s="75"/>
      <c r="ES40" s="75"/>
      <c r="ET40" s="75"/>
      <c r="EU40" s="75"/>
      <c r="EV40" s="75"/>
      <c r="EW40" s="75"/>
    </row>
    <row r="41" spans="1:219" ht="12.75" customHeight="1" x14ac:dyDescent="0.2">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row>
    <row r="42" spans="1:219" ht="12.75" customHeight="1" x14ac:dyDescent="0.2">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row>
    <row r="43" spans="1:219" ht="12.75" customHeight="1" x14ac:dyDescent="0.2">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row>
    <row r="44" spans="1:219" ht="12.75" customHeight="1" x14ac:dyDescent="0.2">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row>
    <row r="45" spans="1:219" ht="12.75" customHeight="1" x14ac:dyDescent="0.2">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row>
    <row r="46" spans="1:219" ht="12.75" customHeight="1" x14ac:dyDescent="0.2">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row>
    <row r="47" spans="1:219" ht="12.75" customHeight="1" x14ac:dyDescent="0.2">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row>
    <row r="48" spans="1:219" ht="12.75" customHeight="1" x14ac:dyDescent="0.2">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row>
    <row r="49" spans="2:153" ht="12.75" customHeight="1" x14ac:dyDescent="0.2">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row>
    <row r="50" spans="2:153" ht="12.75" customHeight="1" x14ac:dyDescent="0.2">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row>
    <row r="51" spans="2:153" ht="12.75" customHeight="1" x14ac:dyDescent="0.2">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row>
    <row r="52" spans="2:153" ht="12.75" customHeight="1" x14ac:dyDescent="0.2">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row>
    <row r="53" spans="2:153" ht="12.75" customHeight="1" x14ac:dyDescent="0.2">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row>
    <row r="54" spans="2:153" ht="12.75" customHeight="1" x14ac:dyDescent="0.2">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row>
    <row r="55" spans="2:153" ht="12.75" customHeight="1" x14ac:dyDescent="0.2">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row>
    <row r="56" spans="2:153" ht="12.75" customHeight="1" x14ac:dyDescent="0.2">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row>
    <row r="57" spans="2:153" ht="12.75" customHeight="1" x14ac:dyDescent="0.2">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row>
    <row r="58" spans="2:153" ht="12.75" customHeight="1" x14ac:dyDescent="0.2">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row>
    <row r="59" spans="2:153" ht="12.75" customHeight="1" x14ac:dyDescent="0.2">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row>
    <row r="60" spans="2:153" ht="12.75" customHeight="1" x14ac:dyDescent="0.2">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row>
    <row r="61" spans="2:153" ht="12.75" customHeight="1" x14ac:dyDescent="0.2">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row>
    <row r="62" spans="2:153" ht="12.75" customHeight="1" x14ac:dyDescent="0.2">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row>
    <row r="63" spans="2:153" ht="12.75" customHeight="1" x14ac:dyDescent="0.2">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row>
    <row r="64" spans="2:153" ht="12.75" customHeight="1" x14ac:dyDescent="0.2">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row>
    <row r="65" spans="2:153" ht="12.75" customHeight="1" x14ac:dyDescent="0.2">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row>
    <row r="66" spans="2:153" ht="12.75" customHeight="1" x14ac:dyDescent="0.2">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row>
    <row r="67" spans="2:153" ht="12.75" customHeight="1" x14ac:dyDescent="0.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row>
    <row r="68" spans="2:153" ht="12.75" customHeight="1" x14ac:dyDescent="0.2">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row>
    <row r="69" spans="2:153" ht="12.75" customHeight="1" x14ac:dyDescent="0.2">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row>
    <row r="70" spans="2:153" ht="12.75" customHeight="1" x14ac:dyDescent="0.2">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row>
    <row r="71" spans="2:153" ht="12.75" customHeight="1" x14ac:dyDescent="0.2">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row>
    <row r="72" spans="2:153" ht="12.75" customHeight="1" x14ac:dyDescent="0.2">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row>
    <row r="73" spans="2:153" ht="12.75" customHeight="1" x14ac:dyDescent="0.2">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row>
    <row r="74" spans="2:153" ht="12.75" customHeight="1" x14ac:dyDescent="0.2">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row>
    <row r="75" spans="2:153" ht="12.75" customHeight="1" x14ac:dyDescent="0.2">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row>
    <row r="76" spans="2:153" ht="12.75" customHeight="1" x14ac:dyDescent="0.2">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row>
    <row r="77" spans="2:153" ht="12.75" customHeight="1" x14ac:dyDescent="0.2">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row>
    <row r="78" spans="2:153" ht="12.75" customHeight="1" x14ac:dyDescent="0.2">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row>
    <row r="79" spans="2:153" ht="12.75" customHeight="1" x14ac:dyDescent="0.2">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row>
    <row r="80" spans="2:153" ht="12.75" customHeight="1" x14ac:dyDescent="0.2">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row>
    <row r="81" spans="2:153" ht="12.75" customHeight="1" x14ac:dyDescent="0.2">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row>
    <row r="82" spans="2:153" ht="12.75" customHeight="1" x14ac:dyDescent="0.2">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row>
    <row r="83" spans="2:153" ht="12.75" customHeight="1" x14ac:dyDescent="0.2">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row>
    <row r="84" spans="2:153" ht="12.75" customHeight="1" x14ac:dyDescent="0.2">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row>
    <row r="85" spans="2:153" ht="12.75" customHeight="1" x14ac:dyDescent="0.2">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row>
    <row r="86" spans="2:153" ht="12.75" customHeight="1" x14ac:dyDescent="0.2">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row>
    <row r="87" spans="2:153" ht="12.75" customHeight="1" x14ac:dyDescent="0.2">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row>
    <row r="88" spans="2:153" ht="12.75" customHeight="1" x14ac:dyDescent="0.2">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row>
    <row r="89" spans="2:153" ht="12.75" customHeight="1" x14ac:dyDescent="0.2">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row>
    <row r="90" spans="2:153" ht="12.75" customHeight="1" x14ac:dyDescent="0.2">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row>
    <row r="91" spans="2:153" ht="12.75" customHeight="1" x14ac:dyDescent="0.2">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row>
    <row r="92" spans="2:153" ht="12.75" customHeight="1" x14ac:dyDescent="0.2">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row>
    <row r="93" spans="2:153" ht="12.75" customHeight="1" x14ac:dyDescent="0.2">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row>
    <row r="94" spans="2:153" ht="12.75" customHeight="1" x14ac:dyDescent="0.2">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row>
    <row r="95" spans="2:153" ht="12.75" customHeight="1" x14ac:dyDescent="0.2">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row>
    <row r="96" spans="2:153" ht="12.75" customHeight="1" x14ac:dyDescent="0.2">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row>
    <row r="97" spans="2:153" ht="12.75" customHeight="1" x14ac:dyDescent="0.2">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row>
    <row r="98" spans="2:153" ht="12.75" customHeight="1" x14ac:dyDescent="0.2">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row>
    <row r="99" spans="2:153" ht="12.75" customHeight="1" x14ac:dyDescent="0.2">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row>
    <row r="100" spans="2:153" ht="12.75" customHeight="1" x14ac:dyDescent="0.2">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row>
    <row r="101" spans="2:153" ht="12.75" customHeight="1" x14ac:dyDescent="0.2">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row>
    <row r="102" spans="2:153" ht="12.75" customHeight="1" x14ac:dyDescent="0.2">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row>
    <row r="103" spans="2:153" ht="12.75" customHeight="1" x14ac:dyDescent="0.2">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row>
    <row r="104" spans="2:153" ht="12.75" customHeight="1" x14ac:dyDescent="0.2">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row>
    <row r="105" spans="2:153" ht="12.75" customHeight="1" x14ac:dyDescent="0.2">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row>
    <row r="106" spans="2:153" ht="12.75" customHeight="1" x14ac:dyDescent="0.2">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row>
    <row r="107" spans="2:153" ht="12.75" customHeight="1" x14ac:dyDescent="0.2">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row>
    <row r="108" spans="2:153" ht="12.75" customHeight="1" x14ac:dyDescent="0.2">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c r="EJ108" s="75"/>
      <c r="EK108" s="75"/>
      <c r="EL108" s="75"/>
      <c r="EM108" s="75"/>
      <c r="EN108" s="75"/>
      <c r="EO108" s="75"/>
      <c r="EP108" s="75"/>
      <c r="EQ108" s="75"/>
      <c r="ER108" s="75"/>
      <c r="ES108" s="75"/>
      <c r="ET108" s="75"/>
      <c r="EU108" s="75"/>
      <c r="EV108" s="75"/>
      <c r="EW108" s="75"/>
    </row>
    <row r="109" spans="2:153" ht="12.75" customHeight="1" x14ac:dyDescent="0.2">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c r="EJ109" s="75"/>
      <c r="EK109" s="75"/>
      <c r="EL109" s="75"/>
      <c r="EM109" s="75"/>
      <c r="EN109" s="75"/>
      <c r="EO109" s="75"/>
      <c r="EP109" s="75"/>
      <c r="EQ109" s="75"/>
      <c r="ER109" s="75"/>
      <c r="ES109" s="75"/>
      <c r="ET109" s="75"/>
      <c r="EU109" s="75"/>
      <c r="EV109" s="75"/>
      <c r="EW109" s="75"/>
    </row>
    <row r="110" spans="2:153" ht="12.75" customHeight="1" x14ac:dyDescent="0.2">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5"/>
      <c r="BO110" s="75"/>
      <c r="BP110" s="75"/>
      <c r="BQ110" s="75"/>
      <c r="BR110" s="75"/>
      <c r="BS110" s="75"/>
      <c r="BT110" s="75"/>
      <c r="BU110" s="75"/>
      <c r="BV110" s="75"/>
      <c r="BW110" s="75"/>
      <c r="BX110" s="75"/>
      <c r="BY110" s="75"/>
      <c r="BZ110" s="75"/>
      <c r="CA110" s="75"/>
      <c r="CB110" s="75"/>
      <c r="CC110" s="75"/>
      <c r="CD110" s="75"/>
      <c r="CE110" s="75"/>
      <c r="CF110" s="75"/>
      <c r="CG110" s="75"/>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c r="EJ110" s="75"/>
      <c r="EK110" s="75"/>
      <c r="EL110" s="75"/>
      <c r="EM110" s="75"/>
      <c r="EN110" s="75"/>
      <c r="EO110" s="75"/>
      <c r="EP110" s="75"/>
      <c r="EQ110" s="75"/>
      <c r="ER110" s="75"/>
      <c r="ES110" s="75"/>
      <c r="ET110" s="75"/>
      <c r="EU110" s="75"/>
      <c r="EV110" s="75"/>
      <c r="EW110" s="75"/>
    </row>
    <row r="111" spans="2:153" ht="12.75" customHeight="1" x14ac:dyDescent="0.2">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5"/>
      <c r="BO111" s="75"/>
      <c r="BP111" s="75"/>
      <c r="BQ111" s="75"/>
      <c r="BR111" s="75"/>
      <c r="BS111" s="75"/>
      <c r="BT111" s="75"/>
      <c r="BU111" s="75"/>
      <c r="BV111" s="75"/>
      <c r="BW111" s="75"/>
      <c r="BX111" s="75"/>
      <c r="BY111" s="75"/>
      <c r="BZ111" s="75"/>
      <c r="CA111" s="75"/>
      <c r="CB111" s="75"/>
      <c r="CC111" s="75"/>
      <c r="CD111" s="75"/>
      <c r="CE111" s="75"/>
      <c r="CF111" s="75"/>
      <c r="CG111" s="75"/>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c r="EJ111" s="75"/>
      <c r="EK111" s="75"/>
      <c r="EL111" s="75"/>
      <c r="EM111" s="75"/>
      <c r="EN111" s="75"/>
      <c r="EO111" s="75"/>
      <c r="EP111" s="75"/>
      <c r="EQ111" s="75"/>
      <c r="ER111" s="75"/>
      <c r="ES111" s="75"/>
      <c r="ET111" s="75"/>
      <c r="EU111" s="75"/>
      <c r="EV111" s="75"/>
      <c r="EW111" s="75"/>
    </row>
    <row r="112" spans="2:153" ht="12.75" customHeight="1" x14ac:dyDescent="0.2">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c r="EJ112" s="75"/>
      <c r="EK112" s="75"/>
      <c r="EL112" s="75"/>
      <c r="EM112" s="75"/>
      <c r="EN112" s="75"/>
      <c r="EO112" s="75"/>
      <c r="EP112" s="75"/>
      <c r="EQ112" s="75"/>
      <c r="ER112" s="75"/>
      <c r="ES112" s="75"/>
      <c r="ET112" s="75"/>
      <c r="EU112" s="75"/>
      <c r="EV112" s="75"/>
      <c r="EW112" s="75"/>
    </row>
    <row r="113" spans="2:153" ht="12.75" customHeight="1" x14ac:dyDescent="0.2">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c r="EJ113" s="75"/>
      <c r="EK113" s="75"/>
      <c r="EL113" s="75"/>
      <c r="EM113" s="75"/>
      <c r="EN113" s="75"/>
      <c r="EO113" s="75"/>
      <c r="EP113" s="75"/>
      <c r="EQ113" s="75"/>
      <c r="ER113" s="75"/>
      <c r="ES113" s="75"/>
      <c r="ET113" s="75"/>
      <c r="EU113" s="75"/>
      <c r="EV113" s="75"/>
      <c r="EW113" s="75"/>
    </row>
    <row r="114" spans="2:153" ht="12.75" customHeight="1" x14ac:dyDescent="0.2">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c r="EJ114" s="75"/>
      <c r="EK114" s="75"/>
      <c r="EL114" s="75"/>
      <c r="EM114" s="75"/>
      <c r="EN114" s="75"/>
      <c r="EO114" s="75"/>
      <c r="EP114" s="75"/>
      <c r="EQ114" s="75"/>
      <c r="ER114" s="75"/>
      <c r="ES114" s="75"/>
      <c r="ET114" s="75"/>
      <c r="EU114" s="75"/>
      <c r="EV114" s="75"/>
      <c r="EW114" s="75"/>
    </row>
    <row r="115" spans="2:153" ht="12.75" customHeight="1" x14ac:dyDescent="0.2">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c r="BL115" s="75"/>
      <c r="BM115" s="75"/>
      <c r="BN115" s="75"/>
      <c r="BO115" s="75"/>
      <c r="BP115" s="75"/>
      <c r="BQ115" s="75"/>
      <c r="BR115" s="75"/>
      <c r="BS115" s="75"/>
      <c r="BT115" s="75"/>
      <c r="BU115" s="75"/>
      <c r="BV115" s="75"/>
      <c r="BW115" s="75"/>
      <c r="BX115" s="75"/>
      <c r="BY115" s="75"/>
      <c r="BZ115" s="75"/>
      <c r="CA115" s="75"/>
      <c r="CB115" s="75"/>
      <c r="CC115" s="75"/>
      <c r="CD115" s="75"/>
      <c r="CE115" s="75"/>
      <c r="CF115" s="75"/>
      <c r="CG115" s="75"/>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c r="EJ115" s="75"/>
      <c r="EK115" s="75"/>
      <c r="EL115" s="75"/>
      <c r="EM115" s="75"/>
      <c r="EN115" s="75"/>
      <c r="EO115" s="75"/>
      <c r="EP115" s="75"/>
      <c r="EQ115" s="75"/>
      <c r="ER115" s="75"/>
      <c r="ES115" s="75"/>
      <c r="ET115" s="75"/>
      <c r="EU115" s="75"/>
      <c r="EV115" s="75"/>
      <c r="EW115" s="75"/>
    </row>
    <row r="116" spans="2:153" ht="12.75" customHeight="1" x14ac:dyDescent="0.2">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c r="BL116" s="75"/>
      <c r="BM116" s="75"/>
      <c r="BN116" s="75"/>
      <c r="BO116" s="75"/>
      <c r="BP116" s="75"/>
      <c r="BQ116" s="75"/>
      <c r="BR116" s="75"/>
      <c r="BS116" s="75"/>
      <c r="BT116" s="75"/>
      <c r="BU116" s="75"/>
      <c r="BV116" s="75"/>
      <c r="BW116" s="75"/>
      <c r="BX116" s="75"/>
      <c r="BY116" s="75"/>
      <c r="BZ116" s="75"/>
      <c r="CA116" s="75"/>
      <c r="CB116" s="75"/>
      <c r="CC116" s="75"/>
      <c r="CD116" s="75"/>
      <c r="CE116" s="75"/>
      <c r="CF116" s="75"/>
      <c r="CG116" s="75"/>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c r="EJ116" s="75"/>
      <c r="EK116" s="75"/>
      <c r="EL116" s="75"/>
      <c r="EM116" s="75"/>
      <c r="EN116" s="75"/>
      <c r="EO116" s="75"/>
      <c r="EP116" s="75"/>
      <c r="EQ116" s="75"/>
      <c r="ER116" s="75"/>
      <c r="ES116" s="75"/>
      <c r="ET116" s="75"/>
      <c r="EU116" s="75"/>
      <c r="EV116" s="75"/>
      <c r="EW116" s="75"/>
    </row>
    <row r="117" spans="2:153" ht="12.75" customHeight="1" x14ac:dyDescent="0.2">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c r="EJ117" s="75"/>
      <c r="EK117" s="75"/>
      <c r="EL117" s="75"/>
      <c r="EM117" s="75"/>
      <c r="EN117" s="75"/>
      <c r="EO117" s="75"/>
      <c r="EP117" s="75"/>
      <c r="EQ117" s="75"/>
      <c r="ER117" s="75"/>
      <c r="ES117" s="75"/>
      <c r="ET117" s="75"/>
      <c r="EU117" s="75"/>
      <c r="EV117" s="75"/>
      <c r="EW117" s="75"/>
    </row>
    <row r="118" spans="2:153" ht="12.75" customHeight="1" x14ac:dyDescent="0.2">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c r="BL118" s="75"/>
      <c r="BM118" s="75"/>
      <c r="BN118" s="75"/>
      <c r="BO118" s="75"/>
      <c r="BP118" s="75"/>
      <c r="BQ118" s="75"/>
      <c r="BR118" s="75"/>
      <c r="BS118" s="75"/>
      <c r="BT118" s="75"/>
      <c r="BU118" s="75"/>
      <c r="BV118" s="75"/>
      <c r="BW118" s="75"/>
      <c r="BX118" s="75"/>
      <c r="BY118" s="75"/>
      <c r="BZ118" s="75"/>
      <c r="CA118" s="75"/>
      <c r="CB118" s="75"/>
      <c r="CC118" s="75"/>
      <c r="CD118" s="75"/>
      <c r="CE118" s="75"/>
      <c r="CF118" s="75"/>
      <c r="CG118" s="75"/>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c r="EJ118" s="75"/>
      <c r="EK118" s="75"/>
      <c r="EL118" s="75"/>
      <c r="EM118" s="75"/>
      <c r="EN118" s="75"/>
      <c r="EO118" s="75"/>
      <c r="EP118" s="75"/>
      <c r="EQ118" s="75"/>
      <c r="ER118" s="75"/>
      <c r="ES118" s="75"/>
      <c r="ET118" s="75"/>
      <c r="EU118" s="75"/>
      <c r="EV118" s="75"/>
      <c r="EW118" s="75"/>
    </row>
    <row r="119" spans="2:153" ht="12.75" customHeight="1" x14ac:dyDescent="0.2">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75"/>
      <c r="BY119" s="75"/>
      <c r="BZ119" s="75"/>
      <c r="CA119" s="75"/>
      <c r="CB119" s="75"/>
      <c r="CC119" s="75"/>
      <c r="CD119" s="75"/>
      <c r="CE119" s="75"/>
      <c r="CF119" s="75"/>
      <c r="CG119" s="75"/>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c r="EJ119" s="75"/>
      <c r="EK119" s="75"/>
      <c r="EL119" s="75"/>
      <c r="EM119" s="75"/>
      <c r="EN119" s="75"/>
      <c r="EO119" s="75"/>
      <c r="EP119" s="75"/>
      <c r="EQ119" s="75"/>
      <c r="ER119" s="75"/>
      <c r="ES119" s="75"/>
      <c r="ET119" s="75"/>
      <c r="EU119" s="75"/>
      <c r="EV119" s="75"/>
      <c r="EW119" s="75"/>
    </row>
    <row r="120" spans="2:153" ht="12.75" customHeight="1" x14ac:dyDescent="0.2">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row>
    <row r="121" spans="2:153" ht="12.75" customHeight="1" x14ac:dyDescent="0.2">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5"/>
      <c r="CD121" s="75"/>
      <c r="CE121" s="75"/>
      <c r="CF121" s="75"/>
      <c r="CG121" s="75"/>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c r="EJ121" s="75"/>
      <c r="EK121" s="75"/>
      <c r="EL121" s="75"/>
      <c r="EM121" s="75"/>
      <c r="EN121" s="75"/>
      <c r="EO121" s="75"/>
      <c r="EP121" s="75"/>
      <c r="EQ121" s="75"/>
      <c r="ER121" s="75"/>
      <c r="ES121" s="75"/>
      <c r="ET121" s="75"/>
      <c r="EU121" s="75"/>
      <c r="EV121" s="75"/>
      <c r="EW121" s="75"/>
    </row>
    <row r="122" spans="2:153" ht="12.75" customHeight="1" x14ac:dyDescent="0.2">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c r="BL122" s="75"/>
      <c r="BM122" s="75"/>
      <c r="BN122" s="75"/>
      <c r="BO122" s="75"/>
      <c r="BP122" s="75"/>
      <c r="BQ122" s="75"/>
      <c r="BR122" s="75"/>
      <c r="BS122" s="75"/>
      <c r="BT122" s="75"/>
      <c r="BU122" s="75"/>
      <c r="BV122" s="75"/>
      <c r="BW122" s="75"/>
      <c r="BX122" s="75"/>
      <c r="BY122" s="75"/>
      <c r="BZ122" s="75"/>
      <c r="CA122" s="75"/>
      <c r="CB122" s="75"/>
      <c r="CC122" s="75"/>
      <c r="CD122" s="75"/>
      <c r="CE122" s="75"/>
      <c r="CF122" s="75"/>
      <c r="CG122" s="75"/>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c r="EJ122" s="75"/>
      <c r="EK122" s="75"/>
      <c r="EL122" s="75"/>
      <c r="EM122" s="75"/>
      <c r="EN122" s="75"/>
      <c r="EO122" s="75"/>
      <c r="EP122" s="75"/>
      <c r="EQ122" s="75"/>
      <c r="ER122" s="75"/>
      <c r="ES122" s="75"/>
      <c r="ET122" s="75"/>
      <c r="EU122" s="75"/>
      <c r="EV122" s="75"/>
      <c r="EW122" s="75"/>
    </row>
    <row r="123" spans="2:153" ht="12.75" customHeight="1" x14ac:dyDescent="0.2">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75"/>
      <c r="BY123" s="75"/>
      <c r="BZ123" s="75"/>
      <c r="CA123" s="75"/>
      <c r="CB123" s="75"/>
      <c r="CC123" s="75"/>
      <c r="CD123" s="75"/>
      <c r="CE123" s="75"/>
      <c r="CF123" s="75"/>
      <c r="CG123" s="75"/>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c r="EJ123" s="75"/>
      <c r="EK123" s="75"/>
      <c r="EL123" s="75"/>
      <c r="EM123" s="75"/>
      <c r="EN123" s="75"/>
      <c r="EO123" s="75"/>
      <c r="EP123" s="75"/>
      <c r="EQ123" s="75"/>
      <c r="ER123" s="75"/>
      <c r="ES123" s="75"/>
      <c r="ET123" s="75"/>
      <c r="EU123" s="75"/>
      <c r="EV123" s="75"/>
      <c r="EW123" s="75"/>
    </row>
    <row r="124" spans="2:153" ht="12.75" customHeight="1" x14ac:dyDescent="0.2">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c r="EJ124" s="75"/>
      <c r="EK124" s="75"/>
      <c r="EL124" s="75"/>
      <c r="EM124" s="75"/>
      <c r="EN124" s="75"/>
      <c r="EO124" s="75"/>
      <c r="EP124" s="75"/>
      <c r="EQ124" s="75"/>
      <c r="ER124" s="75"/>
      <c r="ES124" s="75"/>
      <c r="ET124" s="75"/>
      <c r="EU124" s="75"/>
      <c r="EV124" s="75"/>
      <c r="EW124" s="75"/>
    </row>
    <row r="125" spans="2:153" ht="12.75" customHeight="1" x14ac:dyDescent="0.2">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c r="CC125" s="75"/>
      <c r="CD125" s="75"/>
      <c r="CE125" s="75"/>
      <c r="CF125" s="75"/>
      <c r="CG125" s="75"/>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c r="EJ125" s="75"/>
      <c r="EK125" s="75"/>
      <c r="EL125" s="75"/>
      <c r="EM125" s="75"/>
      <c r="EN125" s="75"/>
      <c r="EO125" s="75"/>
      <c r="EP125" s="75"/>
      <c r="EQ125" s="75"/>
      <c r="ER125" s="75"/>
      <c r="ES125" s="75"/>
      <c r="ET125" s="75"/>
      <c r="EU125" s="75"/>
      <c r="EV125" s="75"/>
      <c r="EW125" s="75"/>
    </row>
    <row r="126" spans="2:153" ht="12.75" customHeight="1" x14ac:dyDescent="0.2">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c r="CC126" s="75"/>
      <c r="CD126" s="75"/>
      <c r="CE126" s="75"/>
      <c r="CF126" s="75"/>
      <c r="CG126" s="75"/>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c r="EJ126" s="75"/>
      <c r="EK126" s="75"/>
      <c r="EL126" s="75"/>
      <c r="EM126" s="75"/>
      <c r="EN126" s="75"/>
      <c r="EO126" s="75"/>
      <c r="EP126" s="75"/>
      <c r="EQ126" s="75"/>
      <c r="ER126" s="75"/>
      <c r="ES126" s="75"/>
      <c r="ET126" s="75"/>
      <c r="EU126" s="75"/>
      <c r="EV126" s="75"/>
      <c r="EW126" s="75"/>
    </row>
    <row r="127" spans="2:153" ht="12.75" customHeight="1" x14ac:dyDescent="0.2">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J127" s="75"/>
      <c r="EK127" s="75"/>
      <c r="EL127" s="75"/>
      <c r="EM127" s="75"/>
      <c r="EN127" s="75"/>
      <c r="EO127" s="75"/>
      <c r="EP127" s="75"/>
      <c r="EQ127" s="75"/>
      <c r="ER127" s="75"/>
      <c r="ES127" s="75"/>
      <c r="ET127" s="75"/>
      <c r="EU127" s="75"/>
      <c r="EV127" s="75"/>
      <c r="EW127" s="75"/>
    </row>
    <row r="128" spans="2:153" ht="12.75" customHeight="1" x14ac:dyDescent="0.2">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c r="CC128" s="75"/>
      <c r="CD128" s="75"/>
      <c r="CE128" s="75"/>
      <c r="CF128" s="75"/>
      <c r="CG128" s="75"/>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c r="EO128" s="75"/>
      <c r="EP128" s="75"/>
      <c r="EQ128" s="75"/>
      <c r="ER128" s="75"/>
      <c r="ES128" s="75"/>
      <c r="ET128" s="75"/>
      <c r="EU128" s="75"/>
      <c r="EV128" s="75"/>
      <c r="EW128" s="75"/>
    </row>
    <row r="129" spans="2:153" ht="12.75" customHeight="1" x14ac:dyDescent="0.2">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row>
    <row r="130" spans="2:153" ht="12.75" customHeight="1" x14ac:dyDescent="0.2">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75"/>
      <c r="BR130" s="75"/>
      <c r="BS130" s="75"/>
      <c r="BT130" s="75"/>
      <c r="BU130" s="75"/>
      <c r="BV130" s="75"/>
      <c r="BW130" s="75"/>
      <c r="BX130" s="75"/>
      <c r="BY130" s="75"/>
      <c r="BZ130" s="75"/>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row>
    <row r="131" spans="2:153" ht="12.75" customHeight="1" x14ac:dyDescent="0.2">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c r="BL131" s="75"/>
      <c r="BM131" s="75"/>
      <c r="BN131" s="75"/>
      <c r="BO131" s="75"/>
      <c r="BP131" s="75"/>
      <c r="BQ131" s="75"/>
      <c r="BR131" s="75"/>
      <c r="BS131" s="75"/>
      <c r="BT131" s="75"/>
      <c r="BU131" s="75"/>
      <c r="BV131" s="75"/>
      <c r="BW131" s="75"/>
      <c r="BX131" s="75"/>
      <c r="BY131" s="75"/>
      <c r="BZ131" s="75"/>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c r="EJ131" s="75"/>
      <c r="EK131" s="75"/>
      <c r="EL131" s="75"/>
      <c r="EM131" s="75"/>
      <c r="EN131" s="75"/>
      <c r="EO131" s="75"/>
      <c r="EP131" s="75"/>
      <c r="EQ131" s="75"/>
      <c r="ER131" s="75"/>
      <c r="ES131" s="75"/>
      <c r="ET131" s="75"/>
      <c r="EU131" s="75"/>
      <c r="EV131" s="75"/>
      <c r="EW131" s="75"/>
    </row>
    <row r="132" spans="2:153" ht="12.75" customHeight="1" x14ac:dyDescent="0.2">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c r="BL132" s="75"/>
      <c r="BM132" s="75"/>
      <c r="BN132" s="75"/>
      <c r="BO132" s="75"/>
      <c r="BP132" s="75"/>
      <c r="BQ132" s="75"/>
      <c r="BR132" s="75"/>
      <c r="BS132" s="75"/>
      <c r="BT132" s="75"/>
      <c r="BU132" s="75"/>
      <c r="BV132" s="75"/>
      <c r="BW132" s="75"/>
      <c r="BX132" s="75"/>
      <c r="BY132" s="75"/>
      <c r="BZ132" s="75"/>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c r="EJ132" s="75"/>
      <c r="EK132" s="75"/>
      <c r="EL132" s="75"/>
      <c r="EM132" s="75"/>
      <c r="EN132" s="75"/>
      <c r="EO132" s="75"/>
      <c r="EP132" s="75"/>
      <c r="EQ132" s="75"/>
      <c r="ER132" s="75"/>
      <c r="ES132" s="75"/>
      <c r="ET132" s="75"/>
      <c r="EU132" s="75"/>
      <c r="EV132" s="75"/>
      <c r="EW132" s="75"/>
    </row>
    <row r="133" spans="2:153" ht="12.75" customHeight="1" x14ac:dyDescent="0.2">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c r="EJ133" s="75"/>
      <c r="EK133" s="75"/>
      <c r="EL133" s="75"/>
      <c r="EM133" s="75"/>
      <c r="EN133" s="75"/>
      <c r="EO133" s="75"/>
      <c r="EP133" s="75"/>
      <c r="EQ133" s="75"/>
      <c r="ER133" s="75"/>
      <c r="ES133" s="75"/>
      <c r="ET133" s="75"/>
      <c r="EU133" s="75"/>
      <c r="EV133" s="75"/>
      <c r="EW133" s="75"/>
    </row>
    <row r="134" spans="2:153" ht="12.75" customHeight="1" x14ac:dyDescent="0.2">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c r="EJ134" s="75"/>
      <c r="EK134" s="75"/>
      <c r="EL134" s="75"/>
      <c r="EM134" s="75"/>
      <c r="EN134" s="75"/>
      <c r="EO134" s="75"/>
      <c r="EP134" s="75"/>
      <c r="EQ134" s="75"/>
      <c r="ER134" s="75"/>
      <c r="ES134" s="75"/>
      <c r="ET134" s="75"/>
      <c r="EU134" s="75"/>
      <c r="EV134" s="75"/>
      <c r="EW134" s="75"/>
    </row>
    <row r="135" spans="2:153" ht="12.75" customHeight="1" x14ac:dyDescent="0.2">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75"/>
      <c r="CD135" s="75"/>
      <c r="CE135" s="75"/>
      <c r="CF135" s="75"/>
      <c r="CG135" s="75"/>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c r="EJ135" s="75"/>
      <c r="EK135" s="75"/>
      <c r="EL135" s="75"/>
      <c r="EM135" s="75"/>
      <c r="EN135" s="75"/>
      <c r="EO135" s="75"/>
      <c r="EP135" s="75"/>
      <c r="EQ135" s="75"/>
      <c r="ER135" s="75"/>
      <c r="ES135" s="75"/>
      <c r="ET135" s="75"/>
      <c r="EU135" s="75"/>
      <c r="EV135" s="75"/>
      <c r="EW135" s="75"/>
    </row>
    <row r="136" spans="2:153" ht="12.75" customHeight="1" x14ac:dyDescent="0.2">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c r="BL136" s="75"/>
      <c r="BM136" s="75"/>
      <c r="BN136" s="75"/>
      <c r="BO136" s="75"/>
      <c r="BP136" s="75"/>
      <c r="BQ136" s="75"/>
      <c r="BR136" s="75"/>
      <c r="BS136" s="75"/>
      <c r="BT136" s="75"/>
      <c r="BU136" s="75"/>
      <c r="BV136" s="75"/>
      <c r="BW136" s="75"/>
      <c r="BX136" s="75"/>
      <c r="BY136" s="75"/>
      <c r="BZ136" s="75"/>
      <c r="CA136" s="75"/>
      <c r="CB136" s="75"/>
      <c r="CC136" s="75"/>
      <c r="CD136" s="75"/>
      <c r="CE136" s="75"/>
      <c r="CF136" s="75"/>
      <c r="CG136" s="75"/>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c r="EJ136" s="75"/>
      <c r="EK136" s="75"/>
      <c r="EL136" s="75"/>
      <c r="EM136" s="75"/>
      <c r="EN136" s="75"/>
      <c r="EO136" s="75"/>
      <c r="EP136" s="75"/>
      <c r="EQ136" s="75"/>
      <c r="ER136" s="75"/>
      <c r="ES136" s="75"/>
      <c r="ET136" s="75"/>
      <c r="EU136" s="75"/>
      <c r="EV136" s="75"/>
      <c r="EW136" s="75"/>
    </row>
    <row r="137" spans="2:153" ht="12.75" customHeight="1" x14ac:dyDescent="0.2">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c r="BI137" s="75"/>
      <c r="BJ137" s="75"/>
      <c r="BK137" s="75"/>
      <c r="BL137" s="75"/>
      <c r="BM137" s="75"/>
      <c r="BN137" s="75"/>
      <c r="BO137" s="75"/>
      <c r="BP137" s="75"/>
      <c r="BQ137" s="75"/>
      <c r="BR137" s="75"/>
      <c r="BS137" s="75"/>
      <c r="BT137" s="75"/>
      <c r="BU137" s="75"/>
      <c r="BV137" s="75"/>
      <c r="BW137" s="75"/>
      <c r="BX137" s="75"/>
      <c r="BY137" s="75"/>
      <c r="BZ137" s="75"/>
      <c r="CA137" s="75"/>
      <c r="CB137" s="75"/>
      <c r="CC137" s="75"/>
      <c r="CD137" s="75"/>
      <c r="CE137" s="75"/>
      <c r="CF137" s="75"/>
      <c r="CG137" s="75"/>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c r="EJ137" s="75"/>
      <c r="EK137" s="75"/>
      <c r="EL137" s="75"/>
      <c r="EM137" s="75"/>
      <c r="EN137" s="75"/>
      <c r="EO137" s="75"/>
      <c r="EP137" s="75"/>
      <c r="EQ137" s="75"/>
      <c r="ER137" s="75"/>
      <c r="ES137" s="75"/>
      <c r="ET137" s="75"/>
      <c r="EU137" s="75"/>
      <c r="EV137" s="75"/>
      <c r="EW137" s="75"/>
    </row>
    <row r="138" spans="2:153" ht="12.75" customHeight="1" x14ac:dyDescent="0.2">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c r="BI138" s="75"/>
      <c r="BJ138" s="75"/>
      <c r="BK138" s="75"/>
      <c r="BL138" s="75"/>
      <c r="BM138" s="75"/>
      <c r="BN138" s="75"/>
      <c r="BO138" s="75"/>
      <c r="BP138" s="75"/>
      <c r="BQ138" s="75"/>
      <c r="BR138" s="75"/>
      <c r="BS138" s="75"/>
      <c r="BT138" s="75"/>
      <c r="BU138" s="75"/>
      <c r="BV138" s="75"/>
      <c r="BW138" s="75"/>
      <c r="BX138" s="75"/>
      <c r="BY138" s="75"/>
      <c r="BZ138" s="75"/>
      <c r="CA138" s="75"/>
      <c r="CB138" s="75"/>
      <c r="CC138" s="75"/>
      <c r="CD138" s="75"/>
      <c r="CE138" s="75"/>
      <c r="CF138" s="75"/>
      <c r="CG138" s="75"/>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J138" s="75"/>
      <c r="EK138" s="75"/>
      <c r="EL138" s="75"/>
      <c r="EM138" s="75"/>
      <c r="EN138" s="75"/>
      <c r="EO138" s="75"/>
      <c r="EP138" s="75"/>
      <c r="EQ138" s="75"/>
      <c r="ER138" s="75"/>
      <c r="ES138" s="75"/>
      <c r="ET138" s="75"/>
      <c r="EU138" s="75"/>
      <c r="EV138" s="75"/>
      <c r="EW138" s="75"/>
    </row>
    <row r="139" spans="2:153" ht="12.75" customHeight="1" x14ac:dyDescent="0.2">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c r="BI139" s="75"/>
      <c r="BJ139" s="75"/>
      <c r="BK139" s="75"/>
      <c r="BL139" s="75"/>
      <c r="BM139" s="75"/>
      <c r="BN139" s="75"/>
      <c r="BO139" s="75"/>
      <c r="BP139" s="75"/>
      <c r="BQ139" s="75"/>
      <c r="BR139" s="75"/>
      <c r="BS139" s="75"/>
      <c r="BT139" s="75"/>
      <c r="BU139" s="75"/>
      <c r="BV139" s="75"/>
      <c r="BW139" s="75"/>
      <c r="BX139" s="75"/>
      <c r="BY139" s="75"/>
      <c r="BZ139" s="75"/>
      <c r="CA139" s="75"/>
      <c r="CB139" s="75"/>
      <c r="CC139" s="75"/>
      <c r="CD139" s="75"/>
      <c r="CE139" s="75"/>
      <c r="CF139" s="75"/>
      <c r="CG139" s="75"/>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c r="EJ139" s="75"/>
      <c r="EK139" s="75"/>
      <c r="EL139" s="75"/>
      <c r="EM139" s="75"/>
      <c r="EN139" s="75"/>
      <c r="EO139" s="75"/>
      <c r="EP139" s="75"/>
      <c r="EQ139" s="75"/>
      <c r="ER139" s="75"/>
      <c r="ES139" s="75"/>
      <c r="ET139" s="75"/>
      <c r="EU139" s="75"/>
      <c r="EV139" s="75"/>
      <c r="EW139" s="75"/>
    </row>
    <row r="140" spans="2:153" ht="12.75" customHeight="1" x14ac:dyDescent="0.2">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c r="BI140" s="75"/>
      <c r="BJ140" s="75"/>
      <c r="BK140" s="75"/>
      <c r="BL140" s="75"/>
      <c r="BM140" s="75"/>
      <c r="BN140" s="75"/>
      <c r="BO140" s="75"/>
      <c r="BP140" s="75"/>
      <c r="BQ140" s="75"/>
      <c r="BR140" s="75"/>
      <c r="BS140" s="75"/>
      <c r="BT140" s="75"/>
      <c r="BU140" s="75"/>
      <c r="BV140" s="75"/>
      <c r="BW140" s="75"/>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J140" s="75"/>
      <c r="EK140" s="75"/>
      <c r="EL140" s="75"/>
      <c r="EM140" s="75"/>
      <c r="EN140" s="75"/>
      <c r="EO140" s="75"/>
      <c r="EP140" s="75"/>
      <c r="EQ140" s="75"/>
      <c r="ER140" s="75"/>
      <c r="ES140" s="75"/>
      <c r="ET140" s="75"/>
      <c r="EU140" s="75"/>
      <c r="EV140" s="75"/>
      <c r="EW140" s="75"/>
    </row>
    <row r="141" spans="2:153" ht="12.75" customHeight="1" x14ac:dyDescent="0.2">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c r="BI141" s="75"/>
      <c r="BJ141" s="75"/>
      <c r="BK141" s="75"/>
      <c r="BL141" s="75"/>
      <c r="BM141" s="75"/>
      <c r="BN141" s="75"/>
      <c r="BO141" s="75"/>
      <c r="BP141" s="75"/>
      <c r="BQ141" s="75"/>
      <c r="BR141" s="75"/>
      <c r="BS141" s="75"/>
      <c r="BT141" s="75"/>
      <c r="BU141" s="75"/>
      <c r="BV141" s="75"/>
      <c r="BW141" s="75"/>
      <c r="BX141" s="75"/>
      <c r="BY141" s="75"/>
      <c r="BZ141" s="75"/>
      <c r="CA141" s="75"/>
      <c r="CB141" s="75"/>
      <c r="CC141" s="75"/>
      <c r="CD141" s="75"/>
      <c r="CE141" s="75"/>
      <c r="CF141" s="75"/>
      <c r="CG141" s="75"/>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J141" s="75"/>
      <c r="EK141" s="75"/>
      <c r="EL141" s="75"/>
      <c r="EM141" s="75"/>
      <c r="EN141" s="75"/>
      <c r="EO141" s="75"/>
      <c r="EP141" s="75"/>
      <c r="EQ141" s="75"/>
      <c r="ER141" s="75"/>
      <c r="ES141" s="75"/>
      <c r="ET141" s="75"/>
      <c r="EU141" s="75"/>
      <c r="EV141" s="75"/>
      <c r="EW141" s="75"/>
    </row>
    <row r="142" spans="2:153" ht="12.75" customHeight="1" x14ac:dyDescent="0.2">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c r="BI142" s="75"/>
      <c r="BJ142" s="75"/>
      <c r="BK142" s="75"/>
      <c r="BL142" s="75"/>
      <c r="BM142" s="75"/>
      <c r="BN142" s="75"/>
      <c r="BO142" s="75"/>
      <c r="BP142" s="75"/>
      <c r="BQ142" s="75"/>
      <c r="BR142" s="75"/>
      <c r="BS142" s="75"/>
      <c r="BT142" s="75"/>
      <c r="BU142" s="75"/>
      <c r="BV142" s="75"/>
      <c r="BW142" s="75"/>
      <c r="BX142" s="75"/>
      <c r="BY142" s="75"/>
      <c r="BZ142" s="75"/>
      <c r="CA142" s="75"/>
      <c r="CB142" s="75"/>
      <c r="CC142" s="75"/>
      <c r="CD142" s="75"/>
      <c r="CE142" s="75"/>
      <c r="CF142" s="75"/>
      <c r="CG142" s="75"/>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J142" s="75"/>
      <c r="EK142" s="75"/>
      <c r="EL142" s="75"/>
      <c r="EM142" s="75"/>
      <c r="EN142" s="75"/>
      <c r="EO142" s="75"/>
      <c r="EP142" s="75"/>
      <c r="EQ142" s="75"/>
      <c r="ER142" s="75"/>
      <c r="ES142" s="75"/>
      <c r="ET142" s="75"/>
      <c r="EU142" s="75"/>
      <c r="EV142" s="75"/>
      <c r="EW142" s="75"/>
    </row>
    <row r="143" spans="2:153" ht="12.75" customHeight="1" x14ac:dyDescent="0.2">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c r="BI143" s="75"/>
      <c r="BJ143" s="75"/>
      <c r="BK143" s="75"/>
      <c r="BL143" s="75"/>
      <c r="BM143" s="75"/>
      <c r="BN143" s="75"/>
      <c r="BO143" s="75"/>
      <c r="BP143" s="75"/>
      <c r="BQ143" s="75"/>
      <c r="BR143" s="75"/>
      <c r="BS143" s="75"/>
      <c r="BT143" s="75"/>
      <c r="BU143" s="75"/>
      <c r="BV143" s="75"/>
      <c r="BW143" s="75"/>
      <c r="BX143" s="75"/>
      <c r="BY143" s="75"/>
      <c r="BZ143" s="75"/>
      <c r="CA143" s="75"/>
      <c r="CB143" s="75"/>
      <c r="CC143" s="75"/>
      <c r="CD143" s="75"/>
      <c r="CE143" s="75"/>
      <c r="CF143" s="75"/>
      <c r="CG143" s="75"/>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c r="EJ143" s="75"/>
      <c r="EK143" s="75"/>
      <c r="EL143" s="75"/>
      <c r="EM143" s="75"/>
      <c r="EN143" s="75"/>
      <c r="EO143" s="75"/>
      <c r="EP143" s="75"/>
      <c r="EQ143" s="75"/>
      <c r="ER143" s="75"/>
      <c r="ES143" s="75"/>
      <c r="ET143" s="75"/>
      <c r="EU143" s="75"/>
      <c r="EV143" s="75"/>
      <c r="EW143" s="75"/>
    </row>
    <row r="144" spans="2:153" ht="12.75" customHeight="1" x14ac:dyDescent="0.2">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c r="BI144" s="75"/>
      <c r="BJ144" s="75"/>
      <c r="BK144" s="75"/>
      <c r="BL144" s="75"/>
      <c r="BM144" s="75"/>
      <c r="BN144" s="75"/>
      <c r="BO144" s="75"/>
      <c r="BP144" s="75"/>
      <c r="BQ144" s="75"/>
      <c r="BR144" s="75"/>
      <c r="BS144" s="75"/>
      <c r="BT144" s="75"/>
      <c r="BU144" s="75"/>
      <c r="BV144" s="75"/>
      <c r="BW144" s="75"/>
      <c r="BX144" s="75"/>
      <c r="BY144" s="75"/>
      <c r="BZ144" s="75"/>
      <c r="CA144" s="75"/>
      <c r="CB144" s="75"/>
      <c r="CC144" s="75"/>
      <c r="CD144" s="75"/>
      <c r="CE144" s="75"/>
      <c r="CF144" s="75"/>
      <c r="CG144" s="75"/>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J144" s="75"/>
      <c r="EK144" s="75"/>
      <c r="EL144" s="75"/>
      <c r="EM144" s="75"/>
      <c r="EN144" s="75"/>
      <c r="EO144" s="75"/>
      <c r="EP144" s="75"/>
      <c r="EQ144" s="75"/>
      <c r="ER144" s="75"/>
      <c r="ES144" s="75"/>
      <c r="ET144" s="75"/>
      <c r="EU144" s="75"/>
      <c r="EV144" s="75"/>
      <c r="EW144" s="75"/>
    </row>
    <row r="145" spans="2:153" ht="12.75" customHeight="1" x14ac:dyDescent="0.2">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c r="BI145" s="75"/>
      <c r="BJ145" s="75"/>
      <c r="BK145" s="75"/>
      <c r="BL145" s="75"/>
      <c r="BM145" s="75"/>
      <c r="BN145" s="75"/>
      <c r="BO145" s="75"/>
      <c r="BP145" s="75"/>
      <c r="BQ145" s="75"/>
      <c r="BR145" s="75"/>
      <c r="BS145" s="75"/>
      <c r="BT145" s="75"/>
      <c r="BU145" s="75"/>
      <c r="BV145" s="75"/>
      <c r="BW145" s="75"/>
      <c r="BX145" s="75"/>
      <c r="BY145" s="75"/>
      <c r="BZ145" s="75"/>
      <c r="CA145" s="75"/>
      <c r="CB145" s="75"/>
      <c r="CC145" s="75"/>
      <c r="CD145" s="75"/>
      <c r="CE145" s="75"/>
      <c r="CF145" s="75"/>
      <c r="CG145" s="75"/>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c r="EJ145" s="75"/>
      <c r="EK145" s="75"/>
      <c r="EL145" s="75"/>
      <c r="EM145" s="75"/>
      <c r="EN145" s="75"/>
      <c r="EO145" s="75"/>
      <c r="EP145" s="75"/>
      <c r="EQ145" s="75"/>
      <c r="ER145" s="75"/>
      <c r="ES145" s="75"/>
      <c r="ET145" s="75"/>
      <c r="EU145" s="75"/>
      <c r="EV145" s="75"/>
      <c r="EW145" s="75"/>
    </row>
    <row r="146" spans="2:153" ht="12.75" customHeight="1" x14ac:dyDescent="0.2">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5"/>
      <c r="CD146" s="75"/>
      <c r="CE146" s="75"/>
      <c r="CF146" s="75"/>
      <c r="CG146" s="75"/>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J146" s="75"/>
      <c r="EK146" s="75"/>
      <c r="EL146" s="75"/>
      <c r="EM146" s="75"/>
      <c r="EN146" s="75"/>
      <c r="EO146" s="75"/>
      <c r="EP146" s="75"/>
      <c r="EQ146" s="75"/>
      <c r="ER146" s="75"/>
      <c r="ES146" s="75"/>
      <c r="ET146" s="75"/>
      <c r="EU146" s="75"/>
      <c r="EV146" s="75"/>
      <c r="EW146" s="75"/>
    </row>
    <row r="147" spans="2:153" ht="12.75" customHeight="1" x14ac:dyDescent="0.2">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c r="BI147" s="75"/>
      <c r="BJ147" s="75"/>
      <c r="BK147" s="75"/>
      <c r="BL147" s="75"/>
      <c r="BM147" s="75"/>
      <c r="BN147" s="75"/>
      <c r="BO147" s="75"/>
      <c r="BP147" s="75"/>
      <c r="BQ147" s="75"/>
      <c r="BR147" s="75"/>
      <c r="BS147" s="75"/>
      <c r="BT147" s="75"/>
      <c r="BU147" s="75"/>
      <c r="BV147" s="75"/>
      <c r="BW147" s="75"/>
      <c r="BX147" s="75"/>
      <c r="BY147" s="75"/>
      <c r="BZ147" s="75"/>
      <c r="CA147" s="75"/>
      <c r="CB147" s="75"/>
      <c r="CC147" s="75"/>
      <c r="CD147" s="75"/>
      <c r="CE147" s="75"/>
      <c r="CF147" s="75"/>
      <c r="CG147" s="75"/>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c r="EJ147" s="75"/>
      <c r="EK147" s="75"/>
      <c r="EL147" s="75"/>
      <c r="EM147" s="75"/>
      <c r="EN147" s="75"/>
      <c r="EO147" s="75"/>
      <c r="EP147" s="75"/>
      <c r="EQ147" s="75"/>
      <c r="ER147" s="75"/>
      <c r="ES147" s="75"/>
      <c r="ET147" s="75"/>
      <c r="EU147" s="75"/>
      <c r="EV147" s="75"/>
      <c r="EW147" s="75"/>
    </row>
    <row r="148" spans="2:153" ht="12.75" customHeight="1" x14ac:dyDescent="0.2">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c r="BI148" s="75"/>
      <c r="BJ148" s="75"/>
      <c r="BK148" s="75"/>
      <c r="BL148" s="75"/>
      <c r="BM148" s="75"/>
      <c r="BN148" s="75"/>
      <c r="BO148" s="75"/>
      <c r="BP148" s="75"/>
      <c r="BQ148" s="75"/>
      <c r="BR148" s="75"/>
      <c r="BS148" s="75"/>
      <c r="BT148" s="75"/>
      <c r="BU148" s="75"/>
      <c r="BV148" s="75"/>
      <c r="BW148" s="75"/>
      <c r="BX148" s="75"/>
      <c r="BY148" s="75"/>
      <c r="BZ148" s="75"/>
      <c r="CA148" s="75"/>
      <c r="CB148" s="75"/>
      <c r="CC148" s="75"/>
      <c r="CD148" s="75"/>
      <c r="CE148" s="75"/>
      <c r="CF148" s="75"/>
      <c r="CG148" s="75"/>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c r="EJ148" s="75"/>
      <c r="EK148" s="75"/>
      <c r="EL148" s="75"/>
      <c r="EM148" s="75"/>
      <c r="EN148" s="75"/>
      <c r="EO148" s="75"/>
      <c r="EP148" s="75"/>
      <c r="EQ148" s="75"/>
      <c r="ER148" s="75"/>
      <c r="ES148" s="75"/>
      <c r="ET148" s="75"/>
      <c r="EU148" s="75"/>
      <c r="EV148" s="75"/>
      <c r="EW148" s="75"/>
    </row>
    <row r="149" spans="2:153" ht="12.75" customHeight="1" x14ac:dyDescent="0.2">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c r="BI149" s="75"/>
      <c r="BJ149" s="75"/>
      <c r="BK149" s="75"/>
      <c r="BL149" s="75"/>
      <c r="BM149" s="75"/>
      <c r="BN149" s="75"/>
      <c r="BO149" s="75"/>
      <c r="BP149" s="75"/>
      <c r="BQ149" s="75"/>
      <c r="BR149" s="75"/>
      <c r="BS149" s="75"/>
      <c r="BT149" s="75"/>
      <c r="BU149" s="75"/>
      <c r="BV149" s="75"/>
      <c r="BW149" s="75"/>
      <c r="BX149" s="75"/>
      <c r="BY149" s="75"/>
      <c r="BZ149" s="75"/>
      <c r="CA149" s="75"/>
      <c r="CB149" s="75"/>
      <c r="CC149" s="75"/>
      <c r="CD149" s="75"/>
      <c r="CE149" s="75"/>
      <c r="CF149" s="75"/>
      <c r="CG149" s="75"/>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c r="EJ149" s="75"/>
      <c r="EK149" s="75"/>
      <c r="EL149" s="75"/>
      <c r="EM149" s="75"/>
      <c r="EN149" s="75"/>
      <c r="EO149" s="75"/>
      <c r="EP149" s="75"/>
      <c r="EQ149" s="75"/>
      <c r="ER149" s="75"/>
      <c r="ES149" s="75"/>
      <c r="ET149" s="75"/>
      <c r="EU149" s="75"/>
      <c r="EV149" s="75"/>
      <c r="EW149" s="75"/>
    </row>
    <row r="150" spans="2:153" ht="12.75" customHeight="1" x14ac:dyDescent="0.2">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c r="BI150" s="75"/>
      <c r="BJ150" s="75"/>
      <c r="BK150" s="75"/>
      <c r="BL150" s="75"/>
      <c r="BM150" s="75"/>
      <c r="BN150" s="75"/>
      <c r="BO150" s="75"/>
      <c r="BP150" s="75"/>
      <c r="BQ150" s="75"/>
      <c r="BR150" s="75"/>
      <c r="BS150" s="75"/>
      <c r="BT150" s="75"/>
      <c r="BU150" s="75"/>
      <c r="BV150" s="75"/>
      <c r="BW150" s="75"/>
      <c r="BX150" s="75"/>
      <c r="BY150" s="75"/>
      <c r="BZ150" s="75"/>
      <c r="CA150" s="75"/>
      <c r="CB150" s="75"/>
      <c r="CC150" s="75"/>
      <c r="CD150" s="75"/>
      <c r="CE150" s="75"/>
      <c r="CF150" s="75"/>
      <c r="CG150" s="75"/>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c r="EJ150" s="75"/>
      <c r="EK150" s="75"/>
      <c r="EL150" s="75"/>
      <c r="EM150" s="75"/>
      <c r="EN150" s="75"/>
      <c r="EO150" s="75"/>
      <c r="EP150" s="75"/>
      <c r="EQ150" s="75"/>
      <c r="ER150" s="75"/>
      <c r="ES150" s="75"/>
      <c r="ET150" s="75"/>
      <c r="EU150" s="75"/>
      <c r="EV150" s="75"/>
      <c r="EW150" s="75"/>
    </row>
    <row r="151" spans="2:153" ht="12.75" customHeight="1" x14ac:dyDescent="0.2">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c r="BI151" s="75"/>
      <c r="BJ151" s="75"/>
      <c r="BK151" s="75"/>
      <c r="BL151" s="75"/>
      <c r="BM151" s="75"/>
      <c r="BN151" s="75"/>
      <c r="BO151" s="75"/>
      <c r="BP151" s="75"/>
      <c r="BQ151" s="75"/>
      <c r="BR151" s="75"/>
      <c r="BS151" s="75"/>
      <c r="BT151" s="75"/>
      <c r="BU151" s="75"/>
      <c r="BV151" s="75"/>
      <c r="BW151" s="75"/>
      <c r="BX151" s="75"/>
      <c r="BY151" s="75"/>
      <c r="BZ151" s="75"/>
      <c r="CA151" s="75"/>
      <c r="CB151" s="75"/>
      <c r="CC151" s="75"/>
      <c r="CD151" s="75"/>
      <c r="CE151" s="75"/>
      <c r="CF151" s="75"/>
      <c r="CG151" s="75"/>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c r="EF151" s="75"/>
      <c r="EG151" s="75"/>
      <c r="EH151" s="75"/>
      <c r="EI151" s="75"/>
      <c r="EJ151" s="75"/>
      <c r="EK151" s="75"/>
      <c r="EL151" s="75"/>
      <c r="EM151" s="75"/>
      <c r="EN151" s="75"/>
      <c r="EO151" s="75"/>
      <c r="EP151" s="75"/>
      <c r="EQ151" s="75"/>
      <c r="ER151" s="75"/>
      <c r="ES151" s="75"/>
      <c r="ET151" s="75"/>
      <c r="EU151" s="75"/>
      <c r="EV151" s="75"/>
      <c r="EW151" s="75"/>
    </row>
    <row r="152" spans="2:153" ht="12.75" customHeight="1" x14ac:dyDescent="0.2">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c r="BI152" s="75"/>
      <c r="BJ152" s="75"/>
      <c r="BK152" s="75"/>
      <c r="BL152" s="75"/>
      <c r="BM152" s="75"/>
      <c r="BN152" s="75"/>
      <c r="BO152" s="75"/>
      <c r="BP152" s="75"/>
      <c r="BQ152" s="75"/>
      <c r="BR152" s="75"/>
      <c r="BS152" s="75"/>
      <c r="BT152" s="75"/>
      <c r="BU152" s="75"/>
      <c r="BV152" s="75"/>
      <c r="BW152" s="75"/>
      <c r="BX152" s="75"/>
      <c r="BY152" s="75"/>
      <c r="BZ152" s="75"/>
      <c r="CA152" s="75"/>
      <c r="CB152" s="75"/>
      <c r="CC152" s="75"/>
      <c r="CD152" s="75"/>
      <c r="CE152" s="75"/>
      <c r="CF152" s="75"/>
      <c r="CG152" s="75"/>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c r="EF152" s="75"/>
      <c r="EG152" s="75"/>
      <c r="EH152" s="75"/>
      <c r="EI152" s="75"/>
      <c r="EJ152" s="75"/>
      <c r="EK152" s="75"/>
      <c r="EL152" s="75"/>
      <c r="EM152" s="75"/>
      <c r="EN152" s="75"/>
      <c r="EO152" s="75"/>
      <c r="EP152" s="75"/>
      <c r="EQ152" s="75"/>
      <c r="ER152" s="75"/>
      <c r="ES152" s="75"/>
      <c r="ET152" s="75"/>
      <c r="EU152" s="75"/>
      <c r="EV152" s="75"/>
      <c r="EW152" s="75"/>
    </row>
    <row r="153" spans="2:153" ht="12.75" customHeight="1" x14ac:dyDescent="0.2">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5"/>
      <c r="BN153" s="75"/>
      <c r="BO153" s="75"/>
      <c r="BP153" s="75"/>
      <c r="BQ153" s="75"/>
      <c r="BR153" s="75"/>
      <c r="BS153" s="75"/>
      <c r="BT153" s="75"/>
      <c r="BU153" s="75"/>
      <c r="BV153" s="75"/>
      <c r="BW153" s="75"/>
      <c r="BX153" s="75"/>
      <c r="BY153" s="75"/>
      <c r="BZ153" s="75"/>
      <c r="CA153" s="75"/>
      <c r="CB153" s="75"/>
      <c r="CC153" s="75"/>
      <c r="CD153" s="75"/>
      <c r="CE153" s="75"/>
      <c r="CF153" s="75"/>
      <c r="CG153" s="75"/>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c r="EF153" s="75"/>
      <c r="EG153" s="75"/>
      <c r="EH153" s="75"/>
      <c r="EI153" s="75"/>
      <c r="EJ153" s="75"/>
      <c r="EK153" s="75"/>
      <c r="EL153" s="75"/>
      <c r="EM153" s="75"/>
      <c r="EN153" s="75"/>
      <c r="EO153" s="75"/>
      <c r="EP153" s="75"/>
      <c r="EQ153" s="75"/>
      <c r="ER153" s="75"/>
      <c r="ES153" s="75"/>
      <c r="ET153" s="75"/>
      <c r="EU153" s="75"/>
      <c r="EV153" s="75"/>
      <c r="EW153" s="75"/>
    </row>
    <row r="154" spans="2:153" ht="12.75" customHeight="1" x14ac:dyDescent="0.2">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c r="BI154" s="75"/>
      <c r="BJ154" s="75"/>
      <c r="BK154" s="75"/>
      <c r="BL154" s="75"/>
      <c r="BM154" s="75"/>
      <c r="BN154" s="75"/>
      <c r="BO154" s="75"/>
      <c r="BP154" s="75"/>
      <c r="BQ154" s="75"/>
      <c r="BR154" s="75"/>
      <c r="BS154" s="75"/>
      <c r="BT154" s="75"/>
      <c r="BU154" s="75"/>
      <c r="BV154" s="75"/>
      <c r="BW154" s="75"/>
      <c r="BX154" s="75"/>
      <c r="BY154" s="75"/>
      <c r="BZ154" s="75"/>
      <c r="CA154" s="75"/>
      <c r="CB154" s="75"/>
      <c r="CC154" s="75"/>
      <c r="CD154" s="75"/>
      <c r="CE154" s="75"/>
      <c r="CF154" s="75"/>
      <c r="CG154" s="75"/>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c r="EJ154" s="75"/>
      <c r="EK154" s="75"/>
      <c r="EL154" s="75"/>
      <c r="EM154" s="75"/>
      <c r="EN154" s="75"/>
      <c r="EO154" s="75"/>
      <c r="EP154" s="75"/>
      <c r="EQ154" s="75"/>
      <c r="ER154" s="75"/>
      <c r="ES154" s="75"/>
      <c r="ET154" s="75"/>
      <c r="EU154" s="75"/>
      <c r="EV154" s="75"/>
      <c r="EW154" s="75"/>
    </row>
    <row r="155" spans="2:153" ht="12.75" customHeight="1" x14ac:dyDescent="0.2">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c r="BI155" s="75"/>
      <c r="BJ155" s="75"/>
      <c r="BK155" s="75"/>
      <c r="BL155" s="75"/>
      <c r="BM155" s="75"/>
      <c r="BN155" s="75"/>
      <c r="BO155" s="75"/>
      <c r="BP155" s="75"/>
      <c r="BQ155" s="75"/>
      <c r="BR155" s="75"/>
      <c r="BS155" s="75"/>
      <c r="BT155" s="75"/>
      <c r="BU155" s="75"/>
      <c r="BV155" s="75"/>
      <c r="BW155" s="75"/>
      <c r="BX155" s="75"/>
      <c r="BY155" s="75"/>
      <c r="BZ155" s="75"/>
      <c r="CA155" s="75"/>
      <c r="CB155" s="75"/>
      <c r="CC155" s="75"/>
      <c r="CD155" s="75"/>
      <c r="CE155" s="75"/>
      <c r="CF155" s="75"/>
      <c r="CG155" s="75"/>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c r="EF155" s="75"/>
      <c r="EG155" s="75"/>
      <c r="EH155" s="75"/>
      <c r="EI155" s="75"/>
      <c r="EJ155" s="75"/>
      <c r="EK155" s="75"/>
      <c r="EL155" s="75"/>
      <c r="EM155" s="75"/>
      <c r="EN155" s="75"/>
      <c r="EO155" s="75"/>
      <c r="EP155" s="75"/>
      <c r="EQ155" s="75"/>
      <c r="ER155" s="75"/>
      <c r="ES155" s="75"/>
      <c r="ET155" s="75"/>
      <c r="EU155" s="75"/>
      <c r="EV155" s="75"/>
      <c r="EW155" s="75"/>
    </row>
    <row r="156" spans="2:153" ht="12.75" customHeight="1" x14ac:dyDescent="0.2">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5"/>
      <c r="BK156" s="75"/>
      <c r="BL156" s="75"/>
      <c r="BM156" s="75"/>
      <c r="BN156" s="75"/>
      <c r="BO156" s="75"/>
      <c r="BP156" s="75"/>
      <c r="BQ156" s="75"/>
      <c r="BR156" s="75"/>
      <c r="BS156" s="75"/>
      <c r="BT156" s="75"/>
      <c r="BU156" s="75"/>
      <c r="BV156" s="75"/>
      <c r="BW156" s="75"/>
      <c r="BX156" s="75"/>
      <c r="BY156" s="75"/>
      <c r="BZ156" s="75"/>
      <c r="CA156" s="75"/>
      <c r="CB156" s="75"/>
      <c r="CC156" s="75"/>
      <c r="CD156" s="75"/>
      <c r="CE156" s="75"/>
      <c r="CF156" s="75"/>
      <c r="CG156" s="75"/>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c r="EJ156" s="75"/>
      <c r="EK156" s="75"/>
      <c r="EL156" s="75"/>
      <c r="EM156" s="75"/>
      <c r="EN156" s="75"/>
      <c r="EO156" s="75"/>
      <c r="EP156" s="75"/>
      <c r="EQ156" s="75"/>
      <c r="ER156" s="75"/>
      <c r="ES156" s="75"/>
      <c r="ET156" s="75"/>
      <c r="EU156" s="75"/>
      <c r="EV156" s="75"/>
      <c r="EW156" s="75"/>
    </row>
    <row r="157" spans="2:153" ht="12.75" customHeight="1" x14ac:dyDescent="0.2">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5"/>
      <c r="BK157" s="75"/>
      <c r="BL157" s="75"/>
      <c r="BM157" s="75"/>
      <c r="BN157" s="75"/>
      <c r="BO157" s="75"/>
      <c r="BP157" s="75"/>
      <c r="BQ157" s="75"/>
      <c r="BR157" s="75"/>
      <c r="BS157" s="75"/>
      <c r="BT157" s="75"/>
      <c r="BU157" s="75"/>
      <c r="BV157" s="75"/>
      <c r="BW157" s="75"/>
      <c r="BX157" s="75"/>
      <c r="BY157" s="75"/>
      <c r="BZ157" s="75"/>
      <c r="CA157" s="75"/>
      <c r="CB157" s="75"/>
      <c r="CC157" s="75"/>
      <c r="CD157" s="75"/>
      <c r="CE157" s="75"/>
      <c r="CF157" s="75"/>
      <c r="CG157" s="75"/>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c r="EJ157" s="75"/>
      <c r="EK157" s="75"/>
      <c r="EL157" s="75"/>
      <c r="EM157" s="75"/>
      <c r="EN157" s="75"/>
      <c r="EO157" s="75"/>
      <c r="EP157" s="75"/>
      <c r="EQ157" s="75"/>
      <c r="ER157" s="75"/>
      <c r="ES157" s="75"/>
      <c r="ET157" s="75"/>
      <c r="EU157" s="75"/>
      <c r="EV157" s="75"/>
      <c r="EW157" s="75"/>
    </row>
    <row r="158" spans="2:153" ht="12.75" customHeight="1" x14ac:dyDescent="0.2">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c r="BI158" s="75"/>
      <c r="BJ158" s="75"/>
      <c r="BK158" s="75"/>
      <c r="BL158" s="75"/>
      <c r="BM158" s="75"/>
      <c r="BN158" s="75"/>
      <c r="BO158" s="75"/>
      <c r="BP158" s="75"/>
      <c r="BQ158" s="75"/>
      <c r="BR158" s="75"/>
      <c r="BS158" s="75"/>
      <c r="BT158" s="75"/>
      <c r="BU158" s="75"/>
      <c r="BV158" s="75"/>
      <c r="BW158" s="75"/>
      <c r="BX158" s="75"/>
      <c r="BY158" s="75"/>
      <c r="BZ158" s="75"/>
      <c r="CA158" s="75"/>
      <c r="CB158" s="75"/>
      <c r="CC158" s="75"/>
      <c r="CD158" s="75"/>
      <c r="CE158" s="75"/>
      <c r="CF158" s="75"/>
      <c r="CG158" s="75"/>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c r="EJ158" s="75"/>
      <c r="EK158" s="75"/>
      <c r="EL158" s="75"/>
      <c r="EM158" s="75"/>
      <c r="EN158" s="75"/>
      <c r="EO158" s="75"/>
      <c r="EP158" s="75"/>
      <c r="EQ158" s="75"/>
      <c r="ER158" s="75"/>
      <c r="ES158" s="75"/>
      <c r="ET158" s="75"/>
      <c r="EU158" s="75"/>
      <c r="EV158" s="75"/>
      <c r="EW158" s="75"/>
    </row>
    <row r="159" spans="2:153" ht="12.75" customHeight="1" x14ac:dyDescent="0.2">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c r="BI159" s="75"/>
      <c r="BJ159" s="75"/>
      <c r="BK159" s="75"/>
      <c r="BL159" s="75"/>
      <c r="BM159" s="75"/>
      <c r="BN159" s="75"/>
      <c r="BO159" s="75"/>
      <c r="BP159" s="75"/>
      <c r="BQ159" s="75"/>
      <c r="BR159" s="75"/>
      <c r="BS159" s="75"/>
      <c r="BT159" s="75"/>
      <c r="BU159" s="75"/>
      <c r="BV159" s="75"/>
      <c r="BW159" s="75"/>
      <c r="BX159" s="75"/>
      <c r="BY159" s="75"/>
      <c r="BZ159" s="75"/>
      <c r="CA159" s="75"/>
      <c r="CB159" s="75"/>
      <c r="CC159" s="75"/>
      <c r="CD159" s="75"/>
      <c r="CE159" s="75"/>
      <c r="CF159" s="75"/>
      <c r="CG159" s="75"/>
      <c r="CH159" s="75"/>
      <c r="CI159" s="75"/>
      <c r="CJ159" s="75"/>
      <c r="CK159" s="75"/>
      <c r="CL159" s="75"/>
      <c r="CM159" s="75"/>
      <c r="CN159" s="75"/>
      <c r="CO159" s="75"/>
      <c r="CP159" s="75"/>
      <c r="CQ159" s="75"/>
      <c r="CR159" s="75"/>
      <c r="CS159" s="75"/>
      <c r="CT159" s="75"/>
      <c r="CU159" s="75"/>
      <c r="CV159" s="75"/>
      <c r="CW159" s="75"/>
      <c r="CX159" s="75"/>
      <c r="CY159" s="75"/>
      <c r="CZ159" s="75"/>
      <c r="DA159" s="75"/>
      <c r="DB159" s="75"/>
      <c r="DC159" s="75"/>
      <c r="DD159" s="75"/>
      <c r="DE159" s="75"/>
      <c r="DF159" s="75"/>
      <c r="DG159" s="75"/>
      <c r="DH159" s="75"/>
      <c r="DI159" s="75"/>
      <c r="DJ159" s="75"/>
      <c r="DK159" s="75"/>
      <c r="DL159" s="75"/>
      <c r="DM159" s="75"/>
      <c r="DN159" s="75"/>
      <c r="DO159" s="75"/>
      <c r="DP159" s="75"/>
      <c r="DQ159" s="75"/>
      <c r="DR159" s="75"/>
      <c r="DS159" s="75"/>
      <c r="DT159" s="75"/>
      <c r="DU159" s="75"/>
      <c r="DV159" s="75"/>
      <c r="DW159" s="75"/>
      <c r="DX159" s="75"/>
      <c r="DY159" s="75"/>
      <c r="DZ159" s="75"/>
      <c r="EA159" s="75"/>
      <c r="EB159" s="75"/>
      <c r="EC159" s="75"/>
      <c r="ED159" s="75"/>
      <c r="EE159" s="75"/>
      <c r="EF159" s="75"/>
      <c r="EG159" s="75"/>
      <c r="EH159" s="75"/>
      <c r="EI159" s="75"/>
      <c r="EJ159" s="75"/>
      <c r="EK159" s="75"/>
      <c r="EL159" s="75"/>
      <c r="EM159" s="75"/>
      <c r="EN159" s="75"/>
      <c r="EO159" s="75"/>
      <c r="EP159" s="75"/>
      <c r="EQ159" s="75"/>
      <c r="ER159" s="75"/>
      <c r="ES159" s="75"/>
      <c r="ET159" s="75"/>
      <c r="EU159" s="75"/>
      <c r="EV159" s="75"/>
      <c r="EW159" s="75"/>
    </row>
    <row r="160" spans="2:153" ht="12.75" customHeight="1" x14ac:dyDescent="0.2">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c r="BT160" s="75"/>
      <c r="BU160" s="75"/>
      <c r="BV160" s="75"/>
      <c r="BW160" s="75"/>
      <c r="BX160" s="75"/>
      <c r="BY160" s="75"/>
      <c r="BZ160" s="75"/>
      <c r="CA160" s="75"/>
      <c r="CB160" s="75"/>
      <c r="CC160" s="75"/>
      <c r="CD160" s="75"/>
      <c r="CE160" s="75"/>
      <c r="CF160" s="75"/>
      <c r="CG160" s="75"/>
      <c r="CH160" s="75"/>
      <c r="CI160" s="75"/>
      <c r="CJ160" s="75"/>
      <c r="CK160" s="75"/>
      <c r="CL160" s="75"/>
      <c r="CM160" s="75"/>
      <c r="CN160" s="75"/>
      <c r="CO160" s="75"/>
      <c r="CP160" s="75"/>
      <c r="CQ160" s="75"/>
      <c r="CR160" s="75"/>
      <c r="CS160" s="75"/>
      <c r="CT160" s="75"/>
      <c r="CU160" s="75"/>
      <c r="CV160" s="75"/>
      <c r="CW160" s="75"/>
      <c r="CX160" s="75"/>
      <c r="CY160" s="75"/>
      <c r="CZ160" s="75"/>
      <c r="DA160" s="75"/>
      <c r="DB160" s="75"/>
      <c r="DC160" s="75"/>
      <c r="DD160" s="75"/>
      <c r="DE160" s="75"/>
      <c r="DF160" s="75"/>
      <c r="DG160" s="75"/>
      <c r="DH160" s="75"/>
      <c r="DI160" s="75"/>
      <c r="DJ160" s="75"/>
      <c r="DK160" s="75"/>
      <c r="DL160" s="75"/>
      <c r="DM160" s="75"/>
      <c r="DN160" s="75"/>
      <c r="DO160" s="75"/>
      <c r="DP160" s="75"/>
      <c r="DQ160" s="75"/>
      <c r="DR160" s="75"/>
      <c r="DS160" s="75"/>
      <c r="DT160" s="75"/>
      <c r="DU160" s="75"/>
      <c r="DV160" s="75"/>
      <c r="DW160" s="75"/>
      <c r="DX160" s="75"/>
      <c r="DY160" s="75"/>
      <c r="DZ160" s="75"/>
      <c r="EA160" s="75"/>
      <c r="EB160" s="75"/>
      <c r="EC160" s="75"/>
      <c r="ED160" s="75"/>
      <c r="EE160" s="75"/>
      <c r="EF160" s="75"/>
      <c r="EG160" s="75"/>
      <c r="EH160" s="75"/>
      <c r="EI160" s="75"/>
      <c r="EJ160" s="75"/>
      <c r="EK160" s="75"/>
      <c r="EL160" s="75"/>
      <c r="EM160" s="75"/>
      <c r="EN160" s="75"/>
      <c r="EO160" s="75"/>
      <c r="EP160" s="75"/>
      <c r="EQ160" s="75"/>
      <c r="ER160" s="75"/>
      <c r="ES160" s="75"/>
      <c r="ET160" s="75"/>
      <c r="EU160" s="75"/>
      <c r="EV160" s="75"/>
      <c r="EW160" s="75"/>
    </row>
    <row r="161" spans="2:153" ht="12.75" customHeight="1" x14ac:dyDescent="0.2">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5"/>
      <c r="BK161" s="75"/>
      <c r="BL161" s="75"/>
      <c r="BM161" s="75"/>
      <c r="BN161" s="75"/>
      <c r="BO161" s="75"/>
      <c r="BP161" s="75"/>
      <c r="BQ161" s="75"/>
      <c r="BR161" s="75"/>
      <c r="BS161" s="75"/>
      <c r="BT161" s="75"/>
      <c r="BU161" s="75"/>
      <c r="BV161" s="75"/>
      <c r="BW161" s="75"/>
      <c r="BX161" s="75"/>
      <c r="BY161" s="75"/>
      <c r="BZ161" s="75"/>
      <c r="CA161" s="75"/>
      <c r="CB161" s="75"/>
      <c r="CC161" s="75"/>
      <c r="CD161" s="75"/>
      <c r="CE161" s="75"/>
      <c r="CF161" s="75"/>
      <c r="CG161" s="75"/>
      <c r="CH161" s="75"/>
      <c r="CI161" s="75"/>
      <c r="CJ161" s="75"/>
      <c r="CK161" s="75"/>
      <c r="CL161" s="75"/>
      <c r="CM161" s="75"/>
      <c r="CN161" s="75"/>
      <c r="CO161" s="75"/>
      <c r="CP161" s="75"/>
      <c r="CQ161" s="75"/>
      <c r="CR161" s="75"/>
      <c r="CS161" s="75"/>
      <c r="CT161" s="75"/>
      <c r="CU161" s="75"/>
      <c r="CV161" s="75"/>
      <c r="CW161" s="75"/>
      <c r="CX161" s="75"/>
      <c r="CY161" s="75"/>
      <c r="CZ161" s="75"/>
      <c r="DA161" s="75"/>
      <c r="DB161" s="75"/>
      <c r="DC161" s="75"/>
      <c r="DD161" s="75"/>
      <c r="DE161" s="75"/>
      <c r="DF161" s="75"/>
      <c r="DG161" s="75"/>
      <c r="DH161" s="75"/>
      <c r="DI161" s="75"/>
      <c r="DJ161" s="75"/>
      <c r="DK161" s="75"/>
      <c r="DL161" s="75"/>
      <c r="DM161" s="75"/>
      <c r="DN161" s="75"/>
      <c r="DO161" s="75"/>
      <c r="DP161" s="75"/>
      <c r="DQ161" s="75"/>
      <c r="DR161" s="75"/>
      <c r="DS161" s="75"/>
      <c r="DT161" s="75"/>
      <c r="DU161" s="75"/>
      <c r="DV161" s="75"/>
      <c r="DW161" s="75"/>
      <c r="DX161" s="75"/>
      <c r="DY161" s="75"/>
      <c r="DZ161" s="75"/>
      <c r="EA161" s="75"/>
      <c r="EB161" s="75"/>
      <c r="EC161" s="75"/>
      <c r="ED161" s="75"/>
      <c r="EE161" s="75"/>
      <c r="EF161" s="75"/>
      <c r="EG161" s="75"/>
      <c r="EH161" s="75"/>
      <c r="EI161" s="75"/>
      <c r="EJ161" s="75"/>
      <c r="EK161" s="75"/>
      <c r="EL161" s="75"/>
      <c r="EM161" s="75"/>
      <c r="EN161" s="75"/>
      <c r="EO161" s="75"/>
      <c r="EP161" s="75"/>
      <c r="EQ161" s="75"/>
      <c r="ER161" s="75"/>
      <c r="ES161" s="75"/>
      <c r="ET161" s="75"/>
      <c r="EU161" s="75"/>
      <c r="EV161" s="75"/>
      <c r="EW161" s="75"/>
    </row>
    <row r="162" spans="2:153" ht="12.75" customHeight="1" x14ac:dyDescent="0.2">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5"/>
      <c r="BN162" s="75"/>
      <c r="BO162" s="75"/>
      <c r="BP162" s="75"/>
      <c r="BQ162" s="75"/>
      <c r="BR162" s="75"/>
      <c r="BS162" s="75"/>
      <c r="BT162" s="75"/>
      <c r="BU162" s="75"/>
      <c r="BV162" s="75"/>
      <c r="BW162" s="75"/>
      <c r="BX162" s="75"/>
      <c r="BY162" s="75"/>
      <c r="BZ162" s="75"/>
      <c r="CA162" s="75"/>
      <c r="CB162" s="75"/>
      <c r="CC162" s="75"/>
      <c r="CD162" s="75"/>
      <c r="CE162" s="75"/>
      <c r="CF162" s="75"/>
      <c r="CG162" s="75"/>
      <c r="CH162" s="75"/>
      <c r="CI162" s="75"/>
      <c r="CJ162" s="75"/>
      <c r="CK162" s="75"/>
      <c r="CL162" s="75"/>
      <c r="CM162" s="75"/>
      <c r="CN162" s="75"/>
      <c r="CO162" s="75"/>
      <c r="CP162" s="75"/>
      <c r="CQ162" s="75"/>
      <c r="CR162" s="75"/>
      <c r="CS162" s="75"/>
      <c r="CT162" s="75"/>
      <c r="CU162" s="75"/>
      <c r="CV162" s="75"/>
      <c r="CW162" s="75"/>
      <c r="CX162" s="75"/>
      <c r="CY162" s="75"/>
      <c r="CZ162" s="75"/>
      <c r="DA162" s="75"/>
      <c r="DB162" s="75"/>
      <c r="DC162" s="75"/>
      <c r="DD162" s="75"/>
      <c r="DE162" s="75"/>
      <c r="DF162" s="75"/>
      <c r="DG162" s="75"/>
      <c r="DH162" s="75"/>
      <c r="DI162" s="75"/>
      <c r="DJ162" s="75"/>
      <c r="DK162" s="75"/>
      <c r="DL162" s="75"/>
      <c r="DM162" s="75"/>
      <c r="DN162" s="75"/>
      <c r="DO162" s="75"/>
      <c r="DP162" s="75"/>
      <c r="DQ162" s="75"/>
      <c r="DR162" s="75"/>
      <c r="DS162" s="75"/>
      <c r="DT162" s="75"/>
      <c r="DU162" s="75"/>
      <c r="DV162" s="75"/>
      <c r="DW162" s="75"/>
      <c r="DX162" s="75"/>
      <c r="DY162" s="75"/>
      <c r="DZ162" s="75"/>
      <c r="EA162" s="75"/>
      <c r="EB162" s="75"/>
      <c r="EC162" s="75"/>
      <c r="ED162" s="75"/>
      <c r="EE162" s="75"/>
      <c r="EF162" s="75"/>
      <c r="EG162" s="75"/>
      <c r="EH162" s="75"/>
      <c r="EI162" s="75"/>
      <c r="EJ162" s="75"/>
      <c r="EK162" s="75"/>
      <c r="EL162" s="75"/>
      <c r="EM162" s="75"/>
      <c r="EN162" s="75"/>
      <c r="EO162" s="75"/>
      <c r="EP162" s="75"/>
      <c r="EQ162" s="75"/>
      <c r="ER162" s="75"/>
      <c r="ES162" s="75"/>
      <c r="ET162" s="75"/>
      <c r="EU162" s="75"/>
      <c r="EV162" s="75"/>
      <c r="EW162" s="75"/>
    </row>
    <row r="163" spans="2:153" ht="12.75" customHeight="1" x14ac:dyDescent="0.2">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c r="BI163" s="75"/>
      <c r="BJ163" s="75"/>
      <c r="BK163" s="75"/>
      <c r="BL163" s="75"/>
      <c r="BM163" s="75"/>
      <c r="BN163" s="75"/>
      <c r="BO163" s="75"/>
      <c r="BP163" s="75"/>
      <c r="BQ163" s="75"/>
      <c r="BR163" s="75"/>
      <c r="BS163" s="75"/>
      <c r="BT163" s="75"/>
      <c r="BU163" s="75"/>
      <c r="BV163" s="75"/>
      <c r="BW163" s="75"/>
      <c r="BX163" s="75"/>
      <c r="BY163" s="75"/>
      <c r="BZ163" s="75"/>
      <c r="CA163" s="75"/>
      <c r="CB163" s="75"/>
      <c r="CC163" s="75"/>
      <c r="CD163" s="75"/>
      <c r="CE163" s="75"/>
      <c r="CF163" s="75"/>
      <c r="CG163" s="75"/>
      <c r="CH163" s="75"/>
      <c r="CI163" s="75"/>
      <c r="CJ163" s="75"/>
      <c r="CK163" s="75"/>
      <c r="CL163" s="75"/>
      <c r="CM163" s="75"/>
      <c r="CN163" s="75"/>
      <c r="CO163" s="75"/>
      <c r="CP163" s="75"/>
      <c r="CQ163" s="75"/>
      <c r="CR163" s="75"/>
      <c r="CS163" s="75"/>
      <c r="CT163" s="75"/>
      <c r="CU163" s="75"/>
      <c r="CV163" s="75"/>
      <c r="CW163" s="75"/>
      <c r="CX163" s="75"/>
      <c r="CY163" s="75"/>
      <c r="CZ163" s="75"/>
      <c r="DA163" s="75"/>
      <c r="DB163" s="75"/>
      <c r="DC163" s="75"/>
      <c r="DD163" s="75"/>
      <c r="DE163" s="75"/>
      <c r="DF163" s="75"/>
      <c r="DG163" s="75"/>
      <c r="DH163" s="75"/>
      <c r="DI163" s="75"/>
      <c r="DJ163" s="75"/>
      <c r="DK163" s="75"/>
      <c r="DL163" s="75"/>
      <c r="DM163" s="75"/>
      <c r="DN163" s="75"/>
      <c r="DO163" s="75"/>
      <c r="DP163" s="75"/>
      <c r="DQ163" s="75"/>
      <c r="DR163" s="75"/>
      <c r="DS163" s="75"/>
      <c r="DT163" s="75"/>
      <c r="DU163" s="75"/>
      <c r="DV163" s="75"/>
      <c r="DW163" s="75"/>
      <c r="DX163" s="75"/>
      <c r="DY163" s="75"/>
      <c r="DZ163" s="75"/>
      <c r="EA163" s="75"/>
      <c r="EB163" s="75"/>
      <c r="EC163" s="75"/>
      <c r="ED163" s="75"/>
      <c r="EE163" s="75"/>
      <c r="EF163" s="75"/>
      <c r="EG163" s="75"/>
      <c r="EH163" s="75"/>
      <c r="EI163" s="75"/>
      <c r="EJ163" s="75"/>
      <c r="EK163" s="75"/>
      <c r="EL163" s="75"/>
      <c r="EM163" s="75"/>
      <c r="EN163" s="75"/>
      <c r="EO163" s="75"/>
      <c r="EP163" s="75"/>
      <c r="EQ163" s="75"/>
      <c r="ER163" s="75"/>
      <c r="ES163" s="75"/>
      <c r="ET163" s="75"/>
      <c r="EU163" s="75"/>
      <c r="EV163" s="75"/>
      <c r="EW163" s="75"/>
    </row>
    <row r="164" spans="2:153" ht="12.75" customHeight="1" x14ac:dyDescent="0.2">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c r="BI164" s="75"/>
      <c r="BJ164" s="75"/>
      <c r="BK164" s="75"/>
      <c r="BL164" s="75"/>
      <c r="BM164" s="75"/>
      <c r="BN164" s="75"/>
      <c r="BO164" s="75"/>
      <c r="BP164" s="75"/>
      <c r="BQ164" s="75"/>
      <c r="BR164" s="75"/>
      <c r="BS164" s="75"/>
      <c r="BT164" s="75"/>
      <c r="BU164" s="75"/>
      <c r="BV164" s="75"/>
      <c r="BW164" s="75"/>
      <c r="BX164" s="75"/>
      <c r="BY164" s="75"/>
      <c r="BZ164" s="75"/>
      <c r="CA164" s="75"/>
      <c r="CB164" s="75"/>
      <c r="CC164" s="75"/>
      <c r="CD164" s="75"/>
      <c r="CE164" s="75"/>
      <c r="CF164" s="75"/>
      <c r="CG164" s="75"/>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c r="EJ164" s="75"/>
      <c r="EK164" s="75"/>
      <c r="EL164" s="75"/>
      <c r="EM164" s="75"/>
      <c r="EN164" s="75"/>
      <c r="EO164" s="75"/>
      <c r="EP164" s="75"/>
      <c r="EQ164" s="75"/>
      <c r="ER164" s="75"/>
      <c r="ES164" s="75"/>
      <c r="ET164" s="75"/>
      <c r="EU164" s="75"/>
      <c r="EV164" s="75"/>
      <c r="EW164" s="75"/>
    </row>
    <row r="165" spans="2:153" ht="12.75" customHeight="1" x14ac:dyDescent="0.2">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75"/>
      <c r="BN165" s="75"/>
      <c r="BO165" s="75"/>
      <c r="BP165" s="75"/>
      <c r="BQ165" s="75"/>
      <c r="BR165" s="75"/>
      <c r="BS165" s="75"/>
      <c r="BT165" s="75"/>
      <c r="BU165" s="75"/>
      <c r="BV165" s="75"/>
      <c r="BW165" s="75"/>
      <c r="BX165" s="75"/>
      <c r="BY165" s="75"/>
      <c r="BZ165" s="75"/>
      <c r="CA165" s="75"/>
      <c r="CB165" s="75"/>
      <c r="CC165" s="75"/>
      <c r="CD165" s="75"/>
      <c r="CE165" s="75"/>
      <c r="CF165" s="75"/>
      <c r="CG165" s="75"/>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c r="EJ165" s="75"/>
      <c r="EK165" s="75"/>
      <c r="EL165" s="75"/>
      <c r="EM165" s="75"/>
      <c r="EN165" s="75"/>
      <c r="EO165" s="75"/>
      <c r="EP165" s="75"/>
      <c r="EQ165" s="75"/>
      <c r="ER165" s="75"/>
      <c r="ES165" s="75"/>
      <c r="ET165" s="75"/>
      <c r="EU165" s="75"/>
      <c r="EV165" s="75"/>
      <c r="EW165" s="75"/>
    </row>
    <row r="166" spans="2:153" ht="12.75" customHeight="1" x14ac:dyDescent="0.2">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c r="BI166" s="75"/>
      <c r="BJ166" s="75"/>
      <c r="BK166" s="75"/>
      <c r="BL166" s="75"/>
      <c r="BM166" s="75"/>
      <c r="BN166" s="75"/>
      <c r="BO166" s="75"/>
      <c r="BP166" s="75"/>
      <c r="BQ166" s="75"/>
      <c r="BR166" s="75"/>
      <c r="BS166" s="75"/>
      <c r="BT166" s="75"/>
      <c r="BU166" s="75"/>
      <c r="BV166" s="75"/>
      <c r="BW166" s="75"/>
      <c r="BX166" s="75"/>
      <c r="BY166" s="75"/>
      <c r="BZ166" s="75"/>
      <c r="CA166" s="75"/>
      <c r="CB166" s="75"/>
      <c r="CC166" s="75"/>
      <c r="CD166" s="75"/>
      <c r="CE166" s="75"/>
      <c r="CF166" s="75"/>
      <c r="CG166" s="75"/>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c r="EJ166" s="75"/>
      <c r="EK166" s="75"/>
      <c r="EL166" s="75"/>
      <c r="EM166" s="75"/>
      <c r="EN166" s="75"/>
      <c r="EO166" s="75"/>
      <c r="EP166" s="75"/>
      <c r="EQ166" s="75"/>
      <c r="ER166" s="75"/>
      <c r="ES166" s="75"/>
      <c r="ET166" s="75"/>
      <c r="EU166" s="75"/>
      <c r="EV166" s="75"/>
      <c r="EW166" s="75"/>
    </row>
    <row r="167" spans="2:153" ht="12.75" customHeight="1" x14ac:dyDescent="0.2">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5"/>
      <c r="BJ167" s="75"/>
      <c r="BK167" s="75"/>
      <c r="BL167" s="75"/>
      <c r="BM167" s="75"/>
      <c r="BN167" s="75"/>
      <c r="BO167" s="75"/>
      <c r="BP167" s="75"/>
      <c r="BQ167" s="75"/>
      <c r="BR167" s="75"/>
      <c r="BS167" s="75"/>
      <c r="BT167" s="75"/>
      <c r="BU167" s="75"/>
      <c r="BV167" s="75"/>
      <c r="BW167" s="75"/>
      <c r="BX167" s="75"/>
      <c r="BY167" s="75"/>
      <c r="BZ167" s="75"/>
      <c r="CA167" s="75"/>
      <c r="CB167" s="75"/>
      <c r="CC167" s="75"/>
      <c r="CD167" s="75"/>
      <c r="CE167" s="75"/>
      <c r="CF167" s="75"/>
      <c r="CG167" s="75"/>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c r="EJ167" s="75"/>
      <c r="EK167" s="75"/>
      <c r="EL167" s="75"/>
      <c r="EM167" s="75"/>
      <c r="EN167" s="75"/>
      <c r="EO167" s="75"/>
      <c r="EP167" s="75"/>
      <c r="EQ167" s="75"/>
      <c r="ER167" s="75"/>
      <c r="ES167" s="75"/>
      <c r="ET167" s="75"/>
      <c r="EU167" s="75"/>
      <c r="EV167" s="75"/>
      <c r="EW167" s="75"/>
    </row>
    <row r="168" spans="2:153" ht="12.75" customHeight="1" x14ac:dyDescent="0.2">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c r="BI168" s="75"/>
      <c r="BJ168" s="75"/>
      <c r="BK168" s="75"/>
      <c r="BL168" s="75"/>
      <c r="BM168" s="75"/>
      <c r="BN168" s="75"/>
      <c r="BO168" s="75"/>
      <c r="BP168" s="75"/>
      <c r="BQ168" s="75"/>
      <c r="BR168" s="75"/>
      <c r="BS168" s="75"/>
      <c r="BT168" s="75"/>
      <c r="BU168" s="75"/>
      <c r="BV168" s="75"/>
      <c r="BW168" s="75"/>
      <c r="BX168" s="75"/>
      <c r="BY168" s="75"/>
      <c r="BZ168" s="75"/>
      <c r="CA168" s="75"/>
      <c r="CB168" s="75"/>
      <c r="CC168" s="75"/>
      <c r="CD168" s="75"/>
      <c r="CE168" s="75"/>
      <c r="CF168" s="75"/>
      <c r="CG168" s="75"/>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J168" s="75"/>
      <c r="EK168" s="75"/>
      <c r="EL168" s="75"/>
      <c r="EM168" s="75"/>
      <c r="EN168" s="75"/>
      <c r="EO168" s="75"/>
      <c r="EP168" s="75"/>
      <c r="EQ168" s="75"/>
      <c r="ER168" s="75"/>
      <c r="ES168" s="75"/>
      <c r="ET168" s="75"/>
      <c r="EU168" s="75"/>
      <c r="EV168" s="75"/>
      <c r="EW168" s="75"/>
    </row>
    <row r="169" spans="2:153" ht="12.75" customHeight="1" x14ac:dyDescent="0.2">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75"/>
      <c r="BU169" s="75"/>
      <c r="BV169" s="75"/>
      <c r="BW169" s="75"/>
      <c r="BX169" s="75"/>
      <c r="BY169" s="75"/>
      <c r="BZ169" s="75"/>
      <c r="CA169" s="75"/>
      <c r="CB169" s="75"/>
      <c r="CC169" s="75"/>
      <c r="CD169" s="75"/>
      <c r="CE169" s="75"/>
      <c r="CF169" s="75"/>
      <c r="CG169" s="75"/>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J169" s="75"/>
      <c r="EK169" s="75"/>
      <c r="EL169" s="75"/>
      <c r="EM169" s="75"/>
      <c r="EN169" s="75"/>
      <c r="EO169" s="75"/>
      <c r="EP169" s="75"/>
      <c r="EQ169" s="75"/>
      <c r="ER169" s="75"/>
      <c r="ES169" s="75"/>
      <c r="ET169" s="75"/>
      <c r="EU169" s="75"/>
      <c r="EV169" s="75"/>
      <c r="EW169" s="75"/>
    </row>
    <row r="170" spans="2:153" ht="12.75" customHeight="1" x14ac:dyDescent="0.2">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c r="BI170" s="75"/>
      <c r="BJ170" s="75"/>
      <c r="BK170" s="75"/>
      <c r="BL170" s="75"/>
      <c r="BM170" s="75"/>
      <c r="BN170" s="75"/>
      <c r="BO170" s="75"/>
      <c r="BP170" s="75"/>
      <c r="BQ170" s="75"/>
      <c r="BR170" s="75"/>
      <c r="BS170" s="75"/>
      <c r="BT170" s="75"/>
      <c r="BU170" s="75"/>
      <c r="BV170" s="75"/>
      <c r="BW170" s="75"/>
      <c r="BX170" s="75"/>
      <c r="BY170" s="75"/>
      <c r="BZ170" s="75"/>
      <c r="CA170" s="75"/>
      <c r="CB170" s="75"/>
      <c r="CC170" s="75"/>
      <c r="CD170" s="75"/>
      <c r="CE170" s="75"/>
      <c r="CF170" s="75"/>
      <c r="CG170" s="75"/>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c r="EJ170" s="75"/>
      <c r="EK170" s="75"/>
      <c r="EL170" s="75"/>
      <c r="EM170" s="75"/>
      <c r="EN170" s="75"/>
      <c r="EO170" s="75"/>
      <c r="EP170" s="75"/>
      <c r="EQ170" s="75"/>
      <c r="ER170" s="75"/>
      <c r="ES170" s="75"/>
      <c r="ET170" s="75"/>
      <c r="EU170" s="75"/>
      <c r="EV170" s="75"/>
      <c r="EW170" s="75"/>
    </row>
    <row r="171" spans="2:153" ht="12.75" customHeight="1" x14ac:dyDescent="0.2">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row>
    <row r="172" spans="2:153" ht="12.75" customHeight="1" x14ac:dyDescent="0.2">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c r="BI172" s="75"/>
      <c r="BJ172" s="75"/>
      <c r="BK172" s="75"/>
      <c r="BL172" s="75"/>
      <c r="BM172" s="75"/>
      <c r="BN172" s="75"/>
      <c r="BO172" s="75"/>
      <c r="BP172" s="75"/>
      <c r="BQ172" s="75"/>
      <c r="BR172" s="75"/>
      <c r="BS172" s="75"/>
      <c r="BT172" s="75"/>
      <c r="BU172" s="75"/>
      <c r="BV172" s="75"/>
      <c r="BW172" s="75"/>
      <c r="BX172" s="75"/>
      <c r="BY172" s="75"/>
      <c r="BZ172" s="75"/>
      <c r="CA172" s="75"/>
      <c r="CB172" s="75"/>
      <c r="CC172" s="75"/>
      <c r="CD172" s="75"/>
      <c r="CE172" s="75"/>
      <c r="CF172" s="75"/>
      <c r="CG172" s="75"/>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c r="EJ172" s="75"/>
      <c r="EK172" s="75"/>
      <c r="EL172" s="75"/>
      <c r="EM172" s="75"/>
      <c r="EN172" s="75"/>
      <c r="EO172" s="75"/>
      <c r="EP172" s="75"/>
      <c r="EQ172" s="75"/>
      <c r="ER172" s="75"/>
      <c r="ES172" s="75"/>
      <c r="ET172" s="75"/>
      <c r="EU172" s="75"/>
      <c r="EV172" s="75"/>
      <c r="EW172" s="75"/>
    </row>
    <row r="173" spans="2:153" ht="12.75" customHeight="1" x14ac:dyDescent="0.2">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75"/>
      <c r="BU173" s="75"/>
      <c r="BV173" s="75"/>
      <c r="BW173" s="75"/>
      <c r="BX173" s="75"/>
      <c r="BY173" s="75"/>
      <c r="BZ173" s="75"/>
      <c r="CA173" s="75"/>
      <c r="CB173" s="75"/>
      <c r="CC173" s="75"/>
      <c r="CD173" s="75"/>
      <c r="CE173" s="75"/>
      <c r="CF173" s="75"/>
      <c r="CG173" s="75"/>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c r="EJ173" s="75"/>
      <c r="EK173" s="75"/>
      <c r="EL173" s="75"/>
      <c r="EM173" s="75"/>
      <c r="EN173" s="75"/>
      <c r="EO173" s="75"/>
      <c r="EP173" s="75"/>
      <c r="EQ173" s="75"/>
      <c r="ER173" s="75"/>
      <c r="ES173" s="75"/>
      <c r="ET173" s="75"/>
      <c r="EU173" s="75"/>
      <c r="EV173" s="75"/>
      <c r="EW173" s="75"/>
    </row>
    <row r="174" spans="2:153" ht="12.75" customHeight="1" x14ac:dyDescent="0.2">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75"/>
      <c r="BU174" s="75"/>
      <c r="BV174" s="75"/>
      <c r="BW174" s="75"/>
      <c r="BX174" s="75"/>
      <c r="BY174" s="75"/>
      <c r="BZ174" s="75"/>
      <c r="CA174" s="75"/>
      <c r="CB174" s="75"/>
      <c r="CC174" s="75"/>
      <c r="CD174" s="75"/>
      <c r="CE174" s="75"/>
      <c r="CF174" s="75"/>
      <c r="CG174" s="75"/>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c r="EJ174" s="75"/>
      <c r="EK174" s="75"/>
      <c r="EL174" s="75"/>
      <c r="EM174" s="75"/>
      <c r="EN174" s="75"/>
      <c r="EO174" s="75"/>
      <c r="EP174" s="75"/>
      <c r="EQ174" s="75"/>
      <c r="ER174" s="75"/>
      <c r="ES174" s="75"/>
      <c r="ET174" s="75"/>
      <c r="EU174" s="75"/>
      <c r="EV174" s="75"/>
      <c r="EW174" s="75"/>
    </row>
    <row r="175" spans="2:153" ht="12.75" customHeight="1" x14ac:dyDescent="0.2">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75"/>
      <c r="BU175" s="75"/>
      <c r="BV175" s="75"/>
      <c r="BW175" s="75"/>
      <c r="BX175" s="75"/>
      <c r="BY175" s="75"/>
      <c r="BZ175" s="75"/>
      <c r="CA175" s="75"/>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c r="EJ175" s="75"/>
      <c r="EK175" s="75"/>
      <c r="EL175" s="75"/>
      <c r="EM175" s="75"/>
      <c r="EN175" s="75"/>
      <c r="EO175" s="75"/>
      <c r="EP175" s="75"/>
      <c r="EQ175" s="75"/>
      <c r="ER175" s="75"/>
      <c r="ES175" s="75"/>
      <c r="ET175" s="75"/>
      <c r="EU175" s="75"/>
      <c r="EV175" s="75"/>
      <c r="EW175" s="75"/>
    </row>
    <row r="176" spans="2:153" ht="12.75" customHeight="1" x14ac:dyDescent="0.2">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75"/>
      <c r="BU176" s="75"/>
      <c r="BV176" s="75"/>
      <c r="BW176" s="75"/>
      <c r="BX176" s="75"/>
      <c r="BY176" s="75"/>
      <c r="BZ176" s="75"/>
      <c r="CA176" s="75"/>
      <c r="CB176" s="75"/>
      <c r="CC176" s="75"/>
      <c r="CD176" s="75"/>
      <c r="CE176" s="75"/>
      <c r="CF176" s="75"/>
      <c r="CG176" s="75"/>
      <c r="CH176" s="75"/>
      <c r="CI176" s="75"/>
      <c r="CJ176" s="75"/>
      <c r="CK176" s="75"/>
      <c r="CL176" s="75"/>
      <c r="CM176" s="75"/>
      <c r="CN176" s="75"/>
      <c r="CO176" s="75"/>
      <c r="CP176" s="75"/>
      <c r="CQ176" s="75"/>
      <c r="CR176" s="75"/>
      <c r="CS176" s="75"/>
      <c r="CT176" s="75"/>
      <c r="CU176" s="75"/>
      <c r="CV176" s="75"/>
      <c r="CW176" s="75"/>
      <c r="CX176" s="75"/>
      <c r="CY176" s="75"/>
      <c r="CZ176" s="75"/>
      <c r="DA176" s="75"/>
      <c r="DB176" s="75"/>
      <c r="DC176" s="75"/>
      <c r="DD176" s="75"/>
      <c r="DE176" s="75"/>
      <c r="DF176" s="75"/>
      <c r="DG176" s="75"/>
      <c r="DH176" s="75"/>
      <c r="DI176" s="75"/>
      <c r="DJ176" s="75"/>
      <c r="DK176" s="75"/>
      <c r="DL176" s="75"/>
      <c r="DM176" s="75"/>
      <c r="DN176" s="75"/>
      <c r="DO176" s="75"/>
      <c r="DP176" s="75"/>
      <c r="DQ176" s="75"/>
      <c r="DR176" s="75"/>
      <c r="DS176" s="75"/>
      <c r="DT176" s="75"/>
      <c r="DU176" s="75"/>
      <c r="DV176" s="75"/>
      <c r="DW176" s="75"/>
      <c r="DX176" s="75"/>
      <c r="DY176" s="75"/>
      <c r="DZ176" s="75"/>
      <c r="EA176" s="75"/>
      <c r="EB176" s="75"/>
      <c r="EC176" s="75"/>
      <c r="ED176" s="75"/>
      <c r="EE176" s="75"/>
      <c r="EF176" s="75"/>
      <c r="EG176" s="75"/>
      <c r="EH176" s="75"/>
      <c r="EI176" s="75"/>
      <c r="EJ176" s="75"/>
      <c r="EK176" s="75"/>
      <c r="EL176" s="75"/>
      <c r="EM176" s="75"/>
      <c r="EN176" s="75"/>
      <c r="EO176" s="75"/>
      <c r="EP176" s="75"/>
      <c r="EQ176" s="75"/>
      <c r="ER176" s="75"/>
      <c r="ES176" s="75"/>
      <c r="ET176" s="75"/>
      <c r="EU176" s="75"/>
      <c r="EV176" s="75"/>
      <c r="EW176" s="75"/>
    </row>
    <row r="177" spans="2:153" ht="12.75" customHeight="1" x14ac:dyDescent="0.2">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75"/>
      <c r="BU177" s="75"/>
      <c r="BV177" s="75"/>
      <c r="BW177" s="75"/>
      <c r="BX177" s="75"/>
      <c r="BY177" s="75"/>
      <c r="BZ177" s="75"/>
      <c r="CA177" s="75"/>
      <c r="CB177" s="75"/>
      <c r="CC177" s="75"/>
      <c r="CD177" s="75"/>
      <c r="CE177" s="75"/>
      <c r="CF177" s="75"/>
      <c r="CG177" s="75"/>
      <c r="CH177" s="75"/>
      <c r="CI177" s="75"/>
      <c r="CJ177" s="75"/>
      <c r="CK177" s="75"/>
      <c r="CL177" s="75"/>
      <c r="CM177" s="75"/>
      <c r="CN177" s="75"/>
      <c r="CO177" s="75"/>
      <c r="CP177" s="75"/>
      <c r="CQ177" s="75"/>
      <c r="CR177" s="75"/>
      <c r="CS177" s="75"/>
      <c r="CT177" s="75"/>
      <c r="CU177" s="75"/>
      <c r="CV177" s="75"/>
      <c r="CW177" s="75"/>
      <c r="CX177" s="75"/>
      <c r="CY177" s="75"/>
      <c r="CZ177" s="75"/>
      <c r="DA177" s="75"/>
      <c r="DB177" s="75"/>
      <c r="DC177" s="75"/>
      <c r="DD177" s="75"/>
      <c r="DE177" s="75"/>
      <c r="DF177" s="75"/>
      <c r="DG177" s="75"/>
      <c r="DH177" s="75"/>
      <c r="DI177" s="75"/>
      <c r="DJ177" s="75"/>
      <c r="DK177" s="75"/>
      <c r="DL177" s="75"/>
      <c r="DM177" s="75"/>
      <c r="DN177" s="75"/>
      <c r="DO177" s="75"/>
      <c r="DP177" s="75"/>
      <c r="DQ177" s="75"/>
      <c r="DR177" s="75"/>
      <c r="DS177" s="75"/>
      <c r="DT177" s="75"/>
      <c r="DU177" s="75"/>
      <c r="DV177" s="75"/>
      <c r="DW177" s="75"/>
      <c r="DX177" s="75"/>
      <c r="DY177" s="75"/>
      <c r="DZ177" s="75"/>
      <c r="EA177" s="75"/>
      <c r="EB177" s="75"/>
      <c r="EC177" s="75"/>
      <c r="ED177" s="75"/>
      <c r="EE177" s="75"/>
      <c r="EF177" s="75"/>
      <c r="EG177" s="75"/>
      <c r="EH177" s="75"/>
      <c r="EI177" s="75"/>
      <c r="EJ177" s="75"/>
      <c r="EK177" s="75"/>
      <c r="EL177" s="75"/>
      <c r="EM177" s="75"/>
      <c r="EN177" s="75"/>
      <c r="EO177" s="75"/>
      <c r="EP177" s="75"/>
      <c r="EQ177" s="75"/>
      <c r="ER177" s="75"/>
      <c r="ES177" s="75"/>
      <c r="ET177" s="75"/>
      <c r="EU177" s="75"/>
      <c r="EV177" s="75"/>
      <c r="EW177" s="75"/>
    </row>
    <row r="178" spans="2:153" ht="12.75" customHeight="1" x14ac:dyDescent="0.2">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75"/>
      <c r="BU178" s="75"/>
      <c r="BV178" s="75"/>
      <c r="BW178" s="75"/>
      <c r="BX178" s="75"/>
      <c r="BY178" s="75"/>
      <c r="BZ178" s="75"/>
      <c r="CA178" s="75"/>
      <c r="CB178" s="75"/>
      <c r="CC178" s="75"/>
      <c r="CD178" s="75"/>
      <c r="CE178" s="75"/>
      <c r="CF178" s="75"/>
      <c r="CG178" s="75"/>
      <c r="CH178" s="75"/>
      <c r="CI178" s="75"/>
      <c r="CJ178" s="75"/>
      <c r="CK178" s="75"/>
      <c r="CL178" s="75"/>
      <c r="CM178" s="75"/>
      <c r="CN178" s="75"/>
      <c r="CO178" s="75"/>
      <c r="CP178" s="75"/>
      <c r="CQ178" s="75"/>
      <c r="CR178" s="75"/>
      <c r="CS178" s="75"/>
      <c r="CT178" s="75"/>
      <c r="CU178" s="75"/>
      <c r="CV178" s="75"/>
      <c r="CW178" s="75"/>
      <c r="CX178" s="75"/>
      <c r="CY178" s="75"/>
      <c r="CZ178" s="75"/>
      <c r="DA178" s="75"/>
      <c r="DB178" s="75"/>
      <c r="DC178" s="75"/>
      <c r="DD178" s="75"/>
      <c r="DE178" s="75"/>
      <c r="DF178" s="75"/>
      <c r="DG178" s="75"/>
      <c r="DH178" s="75"/>
      <c r="DI178" s="75"/>
      <c r="DJ178" s="75"/>
      <c r="DK178" s="75"/>
      <c r="DL178" s="75"/>
      <c r="DM178" s="75"/>
      <c r="DN178" s="75"/>
      <c r="DO178" s="75"/>
      <c r="DP178" s="75"/>
      <c r="DQ178" s="75"/>
      <c r="DR178" s="75"/>
      <c r="DS178" s="75"/>
      <c r="DT178" s="75"/>
      <c r="DU178" s="75"/>
      <c r="DV178" s="75"/>
      <c r="DW178" s="75"/>
      <c r="DX178" s="75"/>
      <c r="DY178" s="75"/>
      <c r="DZ178" s="75"/>
      <c r="EA178" s="75"/>
      <c r="EB178" s="75"/>
      <c r="EC178" s="75"/>
      <c r="ED178" s="75"/>
      <c r="EE178" s="75"/>
      <c r="EF178" s="75"/>
      <c r="EG178" s="75"/>
      <c r="EH178" s="75"/>
      <c r="EI178" s="75"/>
      <c r="EJ178" s="75"/>
      <c r="EK178" s="75"/>
      <c r="EL178" s="75"/>
      <c r="EM178" s="75"/>
      <c r="EN178" s="75"/>
      <c r="EO178" s="75"/>
      <c r="EP178" s="75"/>
      <c r="EQ178" s="75"/>
      <c r="ER178" s="75"/>
      <c r="ES178" s="75"/>
      <c r="ET178" s="75"/>
      <c r="EU178" s="75"/>
      <c r="EV178" s="75"/>
      <c r="EW178" s="75"/>
    </row>
    <row r="179" spans="2:153" ht="12.75" customHeight="1" x14ac:dyDescent="0.2">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75"/>
      <c r="BU179" s="75"/>
      <c r="BV179" s="75"/>
      <c r="BW179" s="75"/>
      <c r="BX179" s="75"/>
      <c r="BY179" s="75"/>
      <c r="BZ179" s="75"/>
      <c r="CA179" s="75"/>
      <c r="CB179" s="75"/>
      <c r="CC179" s="75"/>
      <c r="CD179" s="75"/>
      <c r="CE179" s="75"/>
      <c r="CF179" s="75"/>
      <c r="CG179" s="75"/>
      <c r="CH179" s="75"/>
      <c r="CI179" s="75"/>
      <c r="CJ179" s="75"/>
      <c r="CK179" s="75"/>
      <c r="CL179" s="75"/>
      <c r="CM179" s="75"/>
      <c r="CN179" s="75"/>
      <c r="CO179" s="75"/>
      <c r="CP179" s="75"/>
      <c r="CQ179" s="75"/>
      <c r="CR179" s="75"/>
      <c r="CS179" s="75"/>
      <c r="CT179" s="75"/>
      <c r="CU179" s="75"/>
      <c r="CV179" s="75"/>
      <c r="CW179" s="75"/>
      <c r="CX179" s="75"/>
      <c r="CY179" s="75"/>
      <c r="CZ179" s="75"/>
      <c r="DA179" s="75"/>
      <c r="DB179" s="75"/>
      <c r="DC179" s="75"/>
      <c r="DD179" s="75"/>
      <c r="DE179" s="75"/>
      <c r="DF179" s="75"/>
      <c r="DG179" s="75"/>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c r="EF179" s="75"/>
      <c r="EG179" s="75"/>
      <c r="EH179" s="75"/>
      <c r="EI179" s="75"/>
      <c r="EJ179" s="75"/>
      <c r="EK179" s="75"/>
      <c r="EL179" s="75"/>
      <c r="EM179" s="75"/>
      <c r="EN179" s="75"/>
      <c r="EO179" s="75"/>
      <c r="EP179" s="75"/>
      <c r="EQ179" s="75"/>
      <c r="ER179" s="75"/>
      <c r="ES179" s="75"/>
      <c r="ET179" s="75"/>
      <c r="EU179" s="75"/>
      <c r="EV179" s="75"/>
      <c r="EW179" s="75"/>
    </row>
    <row r="180" spans="2:153" ht="12.75" customHeight="1" x14ac:dyDescent="0.2">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75"/>
      <c r="BU180" s="75"/>
      <c r="BV180" s="75"/>
      <c r="BW180" s="75"/>
      <c r="BX180" s="75"/>
      <c r="BY180" s="75"/>
      <c r="BZ180" s="75"/>
      <c r="CA180" s="75"/>
      <c r="CB180" s="75"/>
      <c r="CC180" s="75"/>
      <c r="CD180" s="75"/>
      <c r="CE180" s="75"/>
      <c r="CF180" s="75"/>
      <c r="CG180" s="75"/>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c r="EJ180" s="75"/>
      <c r="EK180" s="75"/>
      <c r="EL180" s="75"/>
      <c r="EM180" s="75"/>
      <c r="EN180" s="75"/>
      <c r="EO180" s="75"/>
      <c r="EP180" s="75"/>
      <c r="EQ180" s="75"/>
      <c r="ER180" s="75"/>
      <c r="ES180" s="75"/>
      <c r="ET180" s="75"/>
      <c r="EU180" s="75"/>
      <c r="EV180" s="75"/>
      <c r="EW180" s="75"/>
    </row>
    <row r="181" spans="2:153" ht="12.75" customHeight="1" x14ac:dyDescent="0.2">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75"/>
      <c r="BU181" s="75"/>
      <c r="BV181" s="75"/>
      <c r="BW181" s="75"/>
      <c r="BX181" s="75"/>
      <c r="BY181" s="75"/>
      <c r="BZ181" s="75"/>
      <c r="CA181" s="75"/>
      <c r="CB181" s="75"/>
      <c r="CC181" s="75"/>
      <c r="CD181" s="75"/>
      <c r="CE181" s="75"/>
      <c r="CF181" s="75"/>
      <c r="CG181" s="75"/>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c r="EO181" s="75"/>
      <c r="EP181" s="75"/>
      <c r="EQ181" s="75"/>
      <c r="ER181" s="75"/>
      <c r="ES181" s="75"/>
      <c r="ET181" s="75"/>
      <c r="EU181" s="75"/>
      <c r="EV181" s="75"/>
      <c r="EW181" s="75"/>
    </row>
    <row r="182" spans="2:153" ht="12.75" customHeight="1" x14ac:dyDescent="0.2">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75"/>
      <c r="BU182" s="75"/>
      <c r="BV182" s="75"/>
      <c r="BW182" s="75"/>
      <c r="BX182" s="75"/>
      <c r="BY182" s="75"/>
      <c r="BZ182" s="75"/>
      <c r="CA182" s="75"/>
      <c r="CB182" s="75"/>
      <c r="CC182" s="75"/>
      <c r="CD182" s="75"/>
      <c r="CE182" s="75"/>
      <c r="CF182" s="75"/>
      <c r="CG182" s="75"/>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c r="EF182" s="75"/>
      <c r="EG182" s="75"/>
      <c r="EH182" s="75"/>
      <c r="EI182" s="75"/>
      <c r="EJ182" s="75"/>
      <c r="EK182" s="75"/>
      <c r="EL182" s="75"/>
      <c r="EM182" s="75"/>
      <c r="EN182" s="75"/>
      <c r="EO182" s="75"/>
      <c r="EP182" s="75"/>
      <c r="EQ182" s="75"/>
      <c r="ER182" s="75"/>
      <c r="ES182" s="75"/>
      <c r="ET182" s="75"/>
      <c r="EU182" s="75"/>
      <c r="EV182" s="75"/>
      <c r="EW182" s="75"/>
    </row>
    <row r="183" spans="2:153" ht="12.75" customHeight="1" x14ac:dyDescent="0.2">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75"/>
      <c r="BU183" s="75"/>
      <c r="BV183" s="75"/>
      <c r="BW183" s="75"/>
      <c r="BX183" s="75"/>
      <c r="BY183" s="75"/>
      <c r="BZ183" s="75"/>
      <c r="CA183" s="75"/>
      <c r="CB183" s="75"/>
      <c r="CC183" s="75"/>
      <c r="CD183" s="75"/>
      <c r="CE183" s="75"/>
      <c r="CF183" s="75"/>
      <c r="CG183" s="75"/>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c r="EF183" s="75"/>
      <c r="EG183" s="75"/>
      <c r="EH183" s="75"/>
      <c r="EI183" s="75"/>
      <c r="EJ183" s="75"/>
      <c r="EK183" s="75"/>
      <c r="EL183" s="75"/>
      <c r="EM183" s="75"/>
      <c r="EN183" s="75"/>
      <c r="EO183" s="75"/>
      <c r="EP183" s="75"/>
      <c r="EQ183" s="75"/>
      <c r="ER183" s="75"/>
      <c r="ES183" s="75"/>
      <c r="ET183" s="75"/>
      <c r="EU183" s="75"/>
      <c r="EV183" s="75"/>
      <c r="EW183" s="75"/>
    </row>
    <row r="184" spans="2:153" ht="12.75" customHeight="1" x14ac:dyDescent="0.2">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75"/>
      <c r="BU184" s="75"/>
      <c r="BV184" s="75"/>
      <c r="BW184" s="75"/>
      <c r="BX184" s="75"/>
      <c r="BY184" s="75"/>
      <c r="BZ184" s="75"/>
      <c r="CA184" s="75"/>
      <c r="CB184" s="75"/>
      <c r="CC184" s="75"/>
      <c r="CD184" s="75"/>
      <c r="CE184" s="75"/>
      <c r="CF184" s="75"/>
      <c r="CG184" s="75"/>
      <c r="CH184" s="75"/>
      <c r="CI184" s="75"/>
      <c r="CJ184" s="75"/>
      <c r="CK184" s="75"/>
      <c r="CL184" s="75"/>
      <c r="CM184" s="75"/>
      <c r="CN184" s="75"/>
      <c r="CO184" s="75"/>
      <c r="CP184" s="75"/>
      <c r="CQ184" s="75"/>
      <c r="CR184" s="75"/>
      <c r="CS184" s="75"/>
      <c r="CT184" s="75"/>
      <c r="CU184" s="75"/>
      <c r="CV184" s="75"/>
      <c r="CW184" s="75"/>
      <c r="CX184" s="75"/>
      <c r="CY184" s="75"/>
      <c r="CZ184" s="75"/>
      <c r="DA184" s="75"/>
      <c r="DB184" s="75"/>
      <c r="DC184" s="75"/>
      <c r="DD184" s="75"/>
      <c r="DE184" s="75"/>
      <c r="DF184" s="75"/>
      <c r="DG184" s="75"/>
      <c r="DH184" s="75"/>
      <c r="DI184" s="75"/>
      <c r="DJ184" s="75"/>
      <c r="DK184" s="75"/>
      <c r="DL184" s="75"/>
      <c r="DM184" s="75"/>
      <c r="DN184" s="75"/>
      <c r="DO184" s="75"/>
      <c r="DP184" s="75"/>
      <c r="DQ184" s="75"/>
      <c r="DR184" s="75"/>
      <c r="DS184" s="75"/>
      <c r="DT184" s="75"/>
      <c r="DU184" s="75"/>
      <c r="DV184" s="75"/>
      <c r="DW184" s="75"/>
      <c r="DX184" s="75"/>
      <c r="DY184" s="75"/>
      <c r="DZ184" s="75"/>
      <c r="EA184" s="75"/>
      <c r="EB184" s="75"/>
      <c r="EC184" s="75"/>
      <c r="ED184" s="75"/>
      <c r="EE184" s="75"/>
      <c r="EF184" s="75"/>
      <c r="EG184" s="75"/>
      <c r="EH184" s="75"/>
      <c r="EI184" s="75"/>
      <c r="EJ184" s="75"/>
      <c r="EK184" s="75"/>
      <c r="EL184" s="75"/>
      <c r="EM184" s="75"/>
      <c r="EN184" s="75"/>
      <c r="EO184" s="75"/>
      <c r="EP184" s="75"/>
      <c r="EQ184" s="75"/>
      <c r="ER184" s="75"/>
      <c r="ES184" s="75"/>
      <c r="ET184" s="75"/>
      <c r="EU184" s="75"/>
      <c r="EV184" s="75"/>
      <c r="EW184" s="75"/>
    </row>
    <row r="185" spans="2:153" ht="12.75" customHeight="1" x14ac:dyDescent="0.2">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5"/>
      <c r="DK185" s="75"/>
      <c r="DL185" s="75"/>
      <c r="DM185" s="75"/>
      <c r="DN185" s="75"/>
      <c r="DO185" s="75"/>
      <c r="DP185" s="75"/>
      <c r="DQ185" s="75"/>
      <c r="DR185" s="75"/>
      <c r="DS185" s="75"/>
      <c r="DT185" s="75"/>
      <c r="DU185" s="75"/>
      <c r="DV185" s="75"/>
      <c r="DW185" s="75"/>
      <c r="DX185" s="75"/>
      <c r="DY185" s="75"/>
      <c r="DZ185" s="75"/>
      <c r="EA185" s="75"/>
      <c r="EB185" s="75"/>
      <c r="EC185" s="75"/>
      <c r="ED185" s="75"/>
      <c r="EE185" s="75"/>
      <c r="EF185" s="75"/>
      <c r="EG185" s="75"/>
      <c r="EH185" s="75"/>
      <c r="EI185" s="75"/>
      <c r="EJ185" s="75"/>
      <c r="EK185" s="75"/>
      <c r="EL185" s="75"/>
      <c r="EM185" s="75"/>
      <c r="EN185" s="75"/>
      <c r="EO185" s="75"/>
      <c r="EP185" s="75"/>
      <c r="EQ185" s="75"/>
      <c r="ER185" s="75"/>
      <c r="ES185" s="75"/>
      <c r="ET185" s="75"/>
      <c r="EU185" s="75"/>
      <c r="EV185" s="75"/>
      <c r="EW185" s="75"/>
    </row>
    <row r="186" spans="2:153" ht="12.75" customHeight="1" x14ac:dyDescent="0.2">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75"/>
      <c r="BU186" s="75"/>
      <c r="BV186" s="75"/>
      <c r="BW186" s="75"/>
      <c r="BX186" s="75"/>
      <c r="BY186" s="75"/>
      <c r="BZ186" s="75"/>
      <c r="CA186" s="75"/>
      <c r="CB186" s="75"/>
      <c r="CC186" s="75"/>
      <c r="CD186" s="75"/>
      <c r="CE186" s="75"/>
      <c r="CF186" s="75"/>
      <c r="CG186" s="75"/>
      <c r="CH186" s="75"/>
      <c r="CI186" s="75"/>
      <c r="CJ186" s="75"/>
      <c r="CK186" s="75"/>
      <c r="CL186" s="75"/>
      <c r="CM186" s="75"/>
      <c r="CN186" s="75"/>
      <c r="CO186" s="75"/>
      <c r="CP186" s="75"/>
      <c r="CQ186" s="75"/>
      <c r="CR186" s="75"/>
      <c r="CS186" s="75"/>
      <c r="CT186" s="75"/>
      <c r="CU186" s="75"/>
      <c r="CV186" s="75"/>
      <c r="CW186" s="75"/>
      <c r="CX186" s="75"/>
      <c r="CY186" s="75"/>
      <c r="CZ186" s="75"/>
      <c r="DA186" s="75"/>
      <c r="DB186" s="75"/>
      <c r="DC186" s="75"/>
      <c r="DD186" s="75"/>
      <c r="DE186" s="75"/>
      <c r="DF186" s="75"/>
      <c r="DG186" s="75"/>
      <c r="DH186" s="75"/>
      <c r="DI186" s="75"/>
      <c r="DJ186" s="75"/>
      <c r="DK186" s="75"/>
      <c r="DL186" s="75"/>
      <c r="DM186" s="75"/>
      <c r="DN186" s="75"/>
      <c r="DO186" s="75"/>
      <c r="DP186" s="75"/>
      <c r="DQ186" s="75"/>
      <c r="DR186" s="75"/>
      <c r="DS186" s="75"/>
      <c r="DT186" s="75"/>
      <c r="DU186" s="75"/>
      <c r="DV186" s="75"/>
      <c r="DW186" s="75"/>
      <c r="DX186" s="75"/>
      <c r="DY186" s="75"/>
      <c r="DZ186" s="75"/>
      <c r="EA186" s="75"/>
      <c r="EB186" s="75"/>
      <c r="EC186" s="75"/>
      <c r="ED186" s="75"/>
      <c r="EE186" s="75"/>
      <c r="EF186" s="75"/>
      <c r="EG186" s="75"/>
      <c r="EH186" s="75"/>
      <c r="EI186" s="75"/>
      <c r="EJ186" s="75"/>
      <c r="EK186" s="75"/>
      <c r="EL186" s="75"/>
      <c r="EM186" s="75"/>
      <c r="EN186" s="75"/>
      <c r="EO186" s="75"/>
      <c r="EP186" s="75"/>
      <c r="EQ186" s="75"/>
      <c r="ER186" s="75"/>
      <c r="ES186" s="75"/>
      <c r="ET186" s="75"/>
      <c r="EU186" s="75"/>
      <c r="EV186" s="75"/>
      <c r="EW186" s="75"/>
    </row>
    <row r="187" spans="2:153" ht="12.75" customHeight="1" x14ac:dyDescent="0.2">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75"/>
      <c r="BU187" s="75"/>
      <c r="BV187" s="75"/>
      <c r="BW187" s="75"/>
      <c r="BX187" s="75"/>
      <c r="BY187" s="75"/>
      <c r="BZ187" s="75"/>
      <c r="CA187" s="75"/>
      <c r="CB187" s="75"/>
      <c r="CC187" s="75"/>
      <c r="CD187" s="75"/>
      <c r="CE187" s="75"/>
      <c r="CF187" s="75"/>
      <c r="CG187" s="75"/>
      <c r="CH187" s="75"/>
      <c r="CI187" s="75"/>
      <c r="CJ187" s="75"/>
      <c r="CK187" s="75"/>
      <c r="CL187" s="75"/>
      <c r="CM187" s="75"/>
      <c r="CN187" s="75"/>
      <c r="CO187" s="75"/>
      <c r="CP187" s="75"/>
      <c r="CQ187" s="75"/>
      <c r="CR187" s="75"/>
      <c r="CS187" s="75"/>
      <c r="CT187" s="75"/>
      <c r="CU187" s="75"/>
      <c r="CV187" s="75"/>
      <c r="CW187" s="75"/>
      <c r="CX187" s="75"/>
      <c r="CY187" s="75"/>
      <c r="CZ187" s="75"/>
      <c r="DA187" s="75"/>
      <c r="DB187" s="75"/>
      <c r="DC187" s="75"/>
      <c r="DD187" s="75"/>
      <c r="DE187" s="75"/>
      <c r="DF187" s="75"/>
      <c r="DG187" s="75"/>
      <c r="DH187" s="75"/>
      <c r="DI187" s="75"/>
      <c r="DJ187" s="75"/>
      <c r="DK187" s="75"/>
      <c r="DL187" s="75"/>
      <c r="DM187" s="75"/>
      <c r="DN187" s="75"/>
      <c r="DO187" s="75"/>
      <c r="DP187" s="75"/>
      <c r="DQ187" s="75"/>
      <c r="DR187" s="75"/>
      <c r="DS187" s="75"/>
      <c r="DT187" s="75"/>
      <c r="DU187" s="75"/>
      <c r="DV187" s="75"/>
      <c r="DW187" s="75"/>
      <c r="DX187" s="75"/>
      <c r="DY187" s="75"/>
      <c r="DZ187" s="75"/>
      <c r="EA187" s="75"/>
      <c r="EB187" s="75"/>
      <c r="EC187" s="75"/>
      <c r="ED187" s="75"/>
      <c r="EE187" s="75"/>
      <c r="EF187" s="75"/>
      <c r="EG187" s="75"/>
      <c r="EH187" s="75"/>
      <c r="EI187" s="75"/>
      <c r="EJ187" s="75"/>
      <c r="EK187" s="75"/>
      <c r="EL187" s="75"/>
      <c r="EM187" s="75"/>
      <c r="EN187" s="75"/>
      <c r="EO187" s="75"/>
      <c r="EP187" s="75"/>
      <c r="EQ187" s="75"/>
      <c r="ER187" s="75"/>
      <c r="ES187" s="75"/>
      <c r="ET187" s="75"/>
      <c r="EU187" s="75"/>
      <c r="EV187" s="75"/>
      <c r="EW187" s="75"/>
    </row>
    <row r="188" spans="2:153" ht="12.75" customHeight="1" x14ac:dyDescent="0.2">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75"/>
      <c r="BU188" s="75"/>
      <c r="BV188" s="75"/>
      <c r="BW188" s="75"/>
      <c r="BX188" s="75"/>
      <c r="BY188" s="75"/>
      <c r="BZ188" s="75"/>
      <c r="CA188" s="75"/>
      <c r="CB188" s="75"/>
      <c r="CC188" s="75"/>
      <c r="CD188" s="75"/>
      <c r="CE188" s="75"/>
      <c r="CF188" s="75"/>
      <c r="CG188" s="75"/>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c r="EF188" s="75"/>
      <c r="EG188" s="75"/>
      <c r="EH188" s="75"/>
      <c r="EI188" s="75"/>
      <c r="EJ188" s="75"/>
      <c r="EK188" s="75"/>
      <c r="EL188" s="75"/>
      <c r="EM188" s="75"/>
      <c r="EN188" s="75"/>
      <c r="EO188" s="75"/>
      <c r="EP188" s="75"/>
      <c r="EQ188" s="75"/>
      <c r="ER188" s="75"/>
      <c r="ES188" s="75"/>
      <c r="ET188" s="75"/>
      <c r="EU188" s="75"/>
      <c r="EV188" s="75"/>
      <c r="EW188" s="75"/>
    </row>
    <row r="189" spans="2:153" ht="12.75" customHeight="1" x14ac:dyDescent="0.2">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75"/>
      <c r="BU189" s="75"/>
      <c r="BV189" s="75"/>
      <c r="BW189" s="75"/>
      <c r="BX189" s="75"/>
      <c r="BY189" s="75"/>
      <c r="BZ189" s="75"/>
      <c r="CA189" s="75"/>
      <c r="CB189" s="75"/>
      <c r="CC189" s="75"/>
      <c r="CD189" s="75"/>
      <c r="CE189" s="75"/>
      <c r="CF189" s="75"/>
      <c r="CG189" s="75"/>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75"/>
      <c r="EJ189" s="75"/>
      <c r="EK189" s="75"/>
      <c r="EL189" s="75"/>
      <c r="EM189" s="75"/>
      <c r="EN189" s="75"/>
      <c r="EO189" s="75"/>
      <c r="EP189" s="75"/>
      <c r="EQ189" s="75"/>
      <c r="ER189" s="75"/>
      <c r="ES189" s="75"/>
      <c r="ET189" s="75"/>
      <c r="EU189" s="75"/>
      <c r="EV189" s="75"/>
      <c r="EW189" s="75"/>
    </row>
    <row r="190" spans="2:153" ht="12.75" customHeight="1" x14ac:dyDescent="0.2">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75"/>
      <c r="BU190" s="75"/>
      <c r="BV190" s="75"/>
      <c r="BW190" s="75"/>
      <c r="BX190" s="75"/>
      <c r="BY190" s="75"/>
      <c r="BZ190" s="75"/>
      <c r="CA190" s="75"/>
      <c r="CB190" s="75"/>
      <c r="CC190" s="75"/>
      <c r="CD190" s="75"/>
      <c r="CE190" s="75"/>
      <c r="CF190" s="75"/>
      <c r="CG190" s="75"/>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c r="EF190" s="75"/>
      <c r="EG190" s="75"/>
      <c r="EH190" s="75"/>
      <c r="EI190" s="75"/>
      <c r="EJ190" s="75"/>
      <c r="EK190" s="75"/>
      <c r="EL190" s="75"/>
      <c r="EM190" s="75"/>
      <c r="EN190" s="75"/>
      <c r="EO190" s="75"/>
      <c r="EP190" s="75"/>
      <c r="EQ190" s="75"/>
      <c r="ER190" s="75"/>
      <c r="ES190" s="75"/>
      <c r="ET190" s="75"/>
      <c r="EU190" s="75"/>
      <c r="EV190" s="75"/>
      <c r="EW190" s="75"/>
    </row>
    <row r="191" spans="2:153" ht="12.75" customHeight="1" x14ac:dyDescent="0.2">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75"/>
      <c r="BU191" s="75"/>
      <c r="BV191" s="75"/>
      <c r="BW191" s="75"/>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c r="EJ191" s="75"/>
      <c r="EK191" s="75"/>
      <c r="EL191" s="75"/>
      <c r="EM191" s="75"/>
      <c r="EN191" s="75"/>
      <c r="EO191" s="75"/>
      <c r="EP191" s="75"/>
      <c r="EQ191" s="75"/>
      <c r="ER191" s="75"/>
      <c r="ES191" s="75"/>
      <c r="ET191" s="75"/>
      <c r="EU191" s="75"/>
      <c r="EV191" s="75"/>
      <c r="EW191" s="75"/>
    </row>
    <row r="192" spans="2:153" ht="12.75" customHeight="1" x14ac:dyDescent="0.2">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75"/>
      <c r="BU192" s="75"/>
      <c r="BV192" s="75"/>
      <c r="BW192" s="75"/>
      <c r="BX192" s="75"/>
      <c r="BY192" s="75"/>
      <c r="BZ192" s="75"/>
      <c r="CA192" s="75"/>
      <c r="CB192" s="75"/>
      <c r="CC192" s="75"/>
      <c r="CD192" s="75"/>
      <c r="CE192" s="75"/>
      <c r="CF192" s="75"/>
      <c r="CG192" s="75"/>
      <c r="CH192" s="75"/>
      <c r="CI192" s="75"/>
      <c r="CJ192" s="75"/>
      <c r="CK192" s="75"/>
      <c r="CL192" s="75"/>
      <c r="CM192" s="75"/>
      <c r="CN192" s="75"/>
      <c r="CO192" s="75"/>
      <c r="CP192" s="75"/>
      <c r="CQ192" s="75"/>
      <c r="CR192" s="75"/>
      <c r="CS192" s="75"/>
      <c r="CT192" s="75"/>
      <c r="CU192" s="75"/>
      <c r="CV192" s="75"/>
      <c r="CW192" s="75"/>
      <c r="CX192" s="75"/>
      <c r="CY192" s="75"/>
      <c r="CZ192" s="75"/>
      <c r="DA192" s="75"/>
      <c r="DB192" s="75"/>
      <c r="DC192" s="75"/>
      <c r="DD192" s="75"/>
      <c r="DE192" s="75"/>
      <c r="DF192" s="75"/>
      <c r="DG192" s="75"/>
      <c r="DH192" s="75"/>
      <c r="DI192" s="75"/>
      <c r="DJ192" s="75"/>
      <c r="DK192" s="75"/>
      <c r="DL192" s="75"/>
      <c r="DM192" s="75"/>
      <c r="DN192" s="75"/>
      <c r="DO192" s="75"/>
      <c r="DP192" s="75"/>
      <c r="DQ192" s="75"/>
      <c r="DR192" s="75"/>
      <c r="DS192" s="75"/>
      <c r="DT192" s="75"/>
      <c r="DU192" s="75"/>
      <c r="DV192" s="75"/>
      <c r="DW192" s="75"/>
      <c r="DX192" s="75"/>
      <c r="DY192" s="75"/>
      <c r="DZ192" s="75"/>
      <c r="EA192" s="75"/>
      <c r="EB192" s="75"/>
      <c r="EC192" s="75"/>
      <c r="ED192" s="75"/>
      <c r="EE192" s="75"/>
      <c r="EF192" s="75"/>
      <c r="EG192" s="75"/>
      <c r="EH192" s="75"/>
      <c r="EI192" s="75"/>
      <c r="EJ192" s="75"/>
      <c r="EK192" s="75"/>
      <c r="EL192" s="75"/>
      <c r="EM192" s="75"/>
      <c r="EN192" s="75"/>
      <c r="EO192" s="75"/>
      <c r="EP192" s="75"/>
      <c r="EQ192" s="75"/>
      <c r="ER192" s="75"/>
      <c r="ES192" s="75"/>
      <c r="ET192" s="75"/>
      <c r="EU192" s="75"/>
      <c r="EV192" s="75"/>
      <c r="EW192" s="75"/>
    </row>
    <row r="193" spans="2:153" ht="12.75" customHeight="1" x14ac:dyDescent="0.2">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c r="BI193" s="75"/>
      <c r="BJ193" s="75"/>
      <c r="BK193" s="75"/>
      <c r="BL193" s="75"/>
      <c r="BM193" s="75"/>
      <c r="BN193" s="75"/>
      <c r="BO193" s="75"/>
      <c r="BP193" s="75"/>
      <c r="BQ193" s="75"/>
      <c r="BR193" s="75"/>
      <c r="BS193" s="75"/>
      <c r="BT193" s="75"/>
      <c r="BU193" s="75"/>
      <c r="BV193" s="75"/>
      <c r="BW193" s="75"/>
      <c r="BX193" s="75"/>
      <c r="BY193" s="75"/>
      <c r="BZ193" s="75"/>
      <c r="CA193" s="75"/>
      <c r="CB193" s="75"/>
      <c r="CC193" s="75"/>
      <c r="CD193" s="75"/>
      <c r="CE193" s="75"/>
      <c r="CF193" s="75"/>
      <c r="CG193" s="75"/>
      <c r="CH193" s="75"/>
      <c r="CI193" s="75"/>
      <c r="CJ193" s="75"/>
      <c r="CK193" s="75"/>
      <c r="CL193" s="75"/>
      <c r="CM193" s="75"/>
      <c r="CN193" s="75"/>
      <c r="CO193" s="75"/>
      <c r="CP193" s="75"/>
      <c r="CQ193" s="75"/>
      <c r="CR193" s="75"/>
      <c r="CS193" s="75"/>
      <c r="CT193" s="75"/>
      <c r="CU193" s="75"/>
      <c r="CV193" s="75"/>
      <c r="CW193" s="75"/>
      <c r="CX193" s="75"/>
      <c r="CY193" s="75"/>
      <c r="CZ193" s="75"/>
      <c r="DA193" s="75"/>
      <c r="DB193" s="75"/>
      <c r="DC193" s="75"/>
      <c r="DD193" s="75"/>
      <c r="DE193" s="75"/>
      <c r="DF193" s="75"/>
      <c r="DG193" s="75"/>
      <c r="DH193" s="75"/>
      <c r="DI193" s="75"/>
      <c r="DJ193" s="75"/>
      <c r="DK193" s="75"/>
      <c r="DL193" s="75"/>
      <c r="DM193" s="75"/>
      <c r="DN193" s="75"/>
      <c r="DO193" s="75"/>
      <c r="DP193" s="75"/>
      <c r="DQ193" s="75"/>
      <c r="DR193" s="75"/>
      <c r="DS193" s="75"/>
      <c r="DT193" s="75"/>
      <c r="DU193" s="75"/>
      <c r="DV193" s="75"/>
      <c r="DW193" s="75"/>
      <c r="DX193" s="75"/>
      <c r="DY193" s="75"/>
      <c r="DZ193" s="75"/>
      <c r="EA193" s="75"/>
      <c r="EB193" s="75"/>
      <c r="EC193" s="75"/>
      <c r="ED193" s="75"/>
      <c r="EE193" s="75"/>
      <c r="EF193" s="75"/>
      <c r="EG193" s="75"/>
      <c r="EH193" s="75"/>
      <c r="EI193" s="75"/>
      <c r="EJ193" s="75"/>
      <c r="EK193" s="75"/>
      <c r="EL193" s="75"/>
      <c r="EM193" s="75"/>
      <c r="EN193" s="75"/>
      <c r="EO193" s="75"/>
      <c r="EP193" s="75"/>
      <c r="EQ193" s="75"/>
      <c r="ER193" s="75"/>
      <c r="ES193" s="75"/>
      <c r="ET193" s="75"/>
      <c r="EU193" s="75"/>
      <c r="EV193" s="75"/>
      <c r="EW193" s="75"/>
    </row>
    <row r="194" spans="2:153" ht="12.75" customHeight="1" x14ac:dyDescent="0.2">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c r="BI194" s="75"/>
      <c r="BJ194" s="75"/>
      <c r="BK194" s="75"/>
      <c r="BL194" s="75"/>
      <c r="BM194" s="75"/>
      <c r="BN194" s="75"/>
      <c r="BO194" s="75"/>
      <c r="BP194" s="75"/>
      <c r="BQ194" s="75"/>
      <c r="BR194" s="75"/>
      <c r="BS194" s="75"/>
      <c r="BT194" s="75"/>
      <c r="BU194" s="75"/>
      <c r="BV194" s="75"/>
      <c r="BW194" s="75"/>
      <c r="BX194" s="75"/>
      <c r="BY194" s="75"/>
      <c r="BZ194" s="75"/>
      <c r="CA194" s="75"/>
      <c r="CB194" s="75"/>
      <c r="CC194" s="75"/>
      <c r="CD194" s="75"/>
      <c r="CE194" s="75"/>
      <c r="CF194" s="75"/>
      <c r="CG194" s="75"/>
      <c r="CH194" s="75"/>
      <c r="CI194" s="75"/>
      <c r="CJ194" s="75"/>
      <c r="CK194" s="75"/>
      <c r="CL194" s="75"/>
      <c r="CM194" s="75"/>
      <c r="CN194" s="75"/>
      <c r="CO194" s="75"/>
      <c r="CP194" s="75"/>
      <c r="CQ194" s="75"/>
      <c r="CR194" s="75"/>
      <c r="CS194" s="75"/>
      <c r="CT194" s="75"/>
      <c r="CU194" s="75"/>
      <c r="CV194" s="75"/>
      <c r="CW194" s="75"/>
      <c r="CX194" s="75"/>
      <c r="CY194" s="75"/>
      <c r="CZ194" s="75"/>
      <c r="DA194" s="75"/>
      <c r="DB194" s="75"/>
      <c r="DC194" s="75"/>
      <c r="DD194" s="75"/>
      <c r="DE194" s="75"/>
      <c r="DF194" s="75"/>
      <c r="DG194" s="75"/>
      <c r="DH194" s="75"/>
      <c r="DI194" s="75"/>
      <c r="DJ194" s="75"/>
      <c r="DK194" s="75"/>
      <c r="DL194" s="75"/>
      <c r="DM194" s="75"/>
      <c r="DN194" s="75"/>
      <c r="DO194" s="75"/>
      <c r="DP194" s="75"/>
      <c r="DQ194" s="75"/>
      <c r="DR194" s="75"/>
      <c r="DS194" s="75"/>
      <c r="DT194" s="75"/>
      <c r="DU194" s="75"/>
      <c r="DV194" s="75"/>
      <c r="DW194" s="75"/>
      <c r="DX194" s="75"/>
      <c r="DY194" s="75"/>
      <c r="DZ194" s="75"/>
      <c r="EA194" s="75"/>
      <c r="EB194" s="75"/>
      <c r="EC194" s="75"/>
      <c r="ED194" s="75"/>
      <c r="EE194" s="75"/>
      <c r="EF194" s="75"/>
      <c r="EG194" s="75"/>
      <c r="EH194" s="75"/>
      <c r="EI194" s="75"/>
      <c r="EJ194" s="75"/>
      <c r="EK194" s="75"/>
      <c r="EL194" s="75"/>
      <c r="EM194" s="75"/>
      <c r="EN194" s="75"/>
      <c r="EO194" s="75"/>
      <c r="EP194" s="75"/>
      <c r="EQ194" s="75"/>
      <c r="ER194" s="75"/>
      <c r="ES194" s="75"/>
      <c r="ET194" s="75"/>
      <c r="EU194" s="75"/>
      <c r="EV194" s="75"/>
      <c r="EW194" s="75"/>
    </row>
    <row r="195" spans="2:153" ht="12.75" customHeight="1" x14ac:dyDescent="0.2">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c r="BM195" s="75"/>
      <c r="BN195" s="75"/>
      <c r="BO195" s="75"/>
      <c r="BP195" s="75"/>
      <c r="BQ195" s="75"/>
      <c r="BR195" s="75"/>
      <c r="BS195" s="75"/>
      <c r="BT195" s="75"/>
      <c r="BU195" s="75"/>
      <c r="BV195" s="75"/>
      <c r="BW195" s="75"/>
      <c r="BX195" s="75"/>
      <c r="BY195" s="75"/>
      <c r="BZ195" s="75"/>
      <c r="CA195" s="75"/>
      <c r="CB195" s="75"/>
      <c r="CC195" s="75"/>
      <c r="CD195" s="75"/>
      <c r="CE195" s="75"/>
      <c r="CF195" s="75"/>
      <c r="CG195" s="75"/>
      <c r="CH195" s="75"/>
      <c r="CI195" s="75"/>
      <c r="CJ195" s="75"/>
      <c r="CK195" s="75"/>
      <c r="CL195" s="75"/>
      <c r="CM195" s="75"/>
      <c r="CN195" s="75"/>
      <c r="CO195" s="75"/>
      <c r="CP195" s="75"/>
      <c r="CQ195" s="75"/>
      <c r="CR195" s="75"/>
      <c r="CS195" s="75"/>
      <c r="CT195" s="75"/>
      <c r="CU195" s="75"/>
      <c r="CV195" s="75"/>
      <c r="CW195" s="75"/>
      <c r="CX195" s="75"/>
      <c r="CY195" s="75"/>
      <c r="CZ195" s="75"/>
      <c r="DA195" s="75"/>
      <c r="DB195" s="75"/>
      <c r="DC195" s="75"/>
      <c r="DD195" s="75"/>
      <c r="DE195" s="75"/>
      <c r="DF195" s="75"/>
      <c r="DG195" s="75"/>
      <c r="DH195" s="75"/>
      <c r="DI195" s="75"/>
      <c r="DJ195" s="75"/>
      <c r="DK195" s="75"/>
      <c r="DL195" s="75"/>
      <c r="DM195" s="75"/>
      <c r="DN195" s="75"/>
      <c r="DO195" s="75"/>
      <c r="DP195" s="75"/>
      <c r="DQ195" s="75"/>
      <c r="DR195" s="75"/>
      <c r="DS195" s="75"/>
      <c r="DT195" s="75"/>
      <c r="DU195" s="75"/>
      <c r="DV195" s="75"/>
      <c r="DW195" s="75"/>
      <c r="DX195" s="75"/>
      <c r="DY195" s="75"/>
      <c r="DZ195" s="75"/>
      <c r="EA195" s="75"/>
      <c r="EB195" s="75"/>
      <c r="EC195" s="75"/>
      <c r="ED195" s="75"/>
      <c r="EE195" s="75"/>
      <c r="EF195" s="75"/>
      <c r="EG195" s="75"/>
      <c r="EH195" s="75"/>
      <c r="EI195" s="75"/>
      <c r="EJ195" s="75"/>
      <c r="EK195" s="75"/>
      <c r="EL195" s="75"/>
      <c r="EM195" s="75"/>
      <c r="EN195" s="75"/>
      <c r="EO195" s="75"/>
      <c r="EP195" s="75"/>
      <c r="EQ195" s="75"/>
      <c r="ER195" s="75"/>
      <c r="ES195" s="75"/>
      <c r="ET195" s="75"/>
      <c r="EU195" s="75"/>
      <c r="EV195" s="75"/>
      <c r="EW195" s="75"/>
    </row>
    <row r="196" spans="2:153" ht="12.75" customHeight="1" x14ac:dyDescent="0.2">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75"/>
      <c r="BU196" s="75"/>
      <c r="BV196" s="75"/>
      <c r="BW196" s="75"/>
      <c r="BX196" s="75"/>
      <c r="BY196" s="75"/>
      <c r="BZ196" s="75"/>
      <c r="CA196" s="75"/>
      <c r="CB196" s="75"/>
      <c r="CC196" s="75"/>
      <c r="CD196" s="75"/>
      <c r="CE196" s="75"/>
      <c r="CF196" s="75"/>
      <c r="CG196" s="75"/>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c r="EJ196" s="75"/>
      <c r="EK196" s="75"/>
      <c r="EL196" s="75"/>
      <c r="EM196" s="75"/>
      <c r="EN196" s="75"/>
      <c r="EO196" s="75"/>
      <c r="EP196" s="75"/>
      <c r="EQ196" s="75"/>
      <c r="ER196" s="75"/>
      <c r="ES196" s="75"/>
      <c r="ET196" s="75"/>
      <c r="EU196" s="75"/>
      <c r="EV196" s="75"/>
      <c r="EW196" s="75"/>
    </row>
    <row r="197" spans="2:153" ht="12.75" customHeight="1" x14ac:dyDescent="0.2">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75"/>
      <c r="BU197" s="75"/>
      <c r="BV197" s="75"/>
      <c r="BW197" s="75"/>
      <c r="BX197" s="75"/>
      <c r="BY197" s="75"/>
      <c r="BZ197" s="75"/>
      <c r="CA197" s="75"/>
      <c r="CB197" s="75"/>
      <c r="CC197" s="75"/>
      <c r="CD197" s="75"/>
      <c r="CE197" s="75"/>
      <c r="CF197" s="75"/>
      <c r="CG197" s="75"/>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c r="EJ197" s="75"/>
      <c r="EK197" s="75"/>
      <c r="EL197" s="75"/>
      <c r="EM197" s="75"/>
      <c r="EN197" s="75"/>
      <c r="EO197" s="75"/>
      <c r="EP197" s="75"/>
      <c r="EQ197" s="75"/>
      <c r="ER197" s="75"/>
      <c r="ES197" s="75"/>
      <c r="ET197" s="75"/>
      <c r="EU197" s="75"/>
      <c r="EV197" s="75"/>
      <c r="EW197" s="75"/>
    </row>
    <row r="198" spans="2:153" ht="12.75" customHeight="1" x14ac:dyDescent="0.2">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c r="BI198" s="75"/>
      <c r="BJ198" s="75"/>
      <c r="BK198" s="75"/>
      <c r="BL198" s="75"/>
      <c r="BM198" s="75"/>
      <c r="BN198" s="75"/>
      <c r="BO198" s="75"/>
      <c r="BP198" s="75"/>
      <c r="BQ198" s="75"/>
      <c r="BR198" s="75"/>
      <c r="BS198" s="75"/>
      <c r="BT198" s="75"/>
      <c r="BU198" s="75"/>
      <c r="BV198" s="75"/>
      <c r="BW198" s="75"/>
      <c r="BX198" s="75"/>
      <c r="BY198" s="75"/>
      <c r="BZ198" s="75"/>
      <c r="CA198" s="75"/>
      <c r="CB198" s="75"/>
      <c r="CC198" s="75"/>
      <c r="CD198" s="75"/>
      <c r="CE198" s="75"/>
      <c r="CF198" s="75"/>
      <c r="CG198" s="75"/>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c r="EJ198" s="75"/>
      <c r="EK198" s="75"/>
      <c r="EL198" s="75"/>
      <c r="EM198" s="75"/>
      <c r="EN198" s="75"/>
      <c r="EO198" s="75"/>
      <c r="EP198" s="75"/>
      <c r="EQ198" s="75"/>
      <c r="ER198" s="75"/>
      <c r="ES198" s="75"/>
      <c r="ET198" s="75"/>
      <c r="EU198" s="75"/>
      <c r="EV198" s="75"/>
      <c r="EW198" s="75"/>
    </row>
    <row r="199" spans="2:153" ht="12.75" customHeight="1" x14ac:dyDescent="0.2">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c r="BI199" s="75"/>
      <c r="BJ199" s="75"/>
      <c r="BK199" s="75"/>
      <c r="BL199" s="75"/>
      <c r="BM199" s="75"/>
      <c r="BN199" s="75"/>
      <c r="BO199" s="75"/>
      <c r="BP199" s="75"/>
      <c r="BQ199" s="75"/>
      <c r="BR199" s="75"/>
      <c r="BS199" s="75"/>
      <c r="BT199" s="75"/>
      <c r="BU199" s="75"/>
      <c r="BV199" s="75"/>
      <c r="BW199" s="75"/>
      <c r="BX199" s="75"/>
      <c r="BY199" s="75"/>
      <c r="BZ199" s="75"/>
      <c r="CA199" s="75"/>
      <c r="CB199" s="75"/>
      <c r="CC199" s="75"/>
      <c r="CD199" s="75"/>
      <c r="CE199" s="75"/>
      <c r="CF199" s="75"/>
      <c r="CG199" s="75"/>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c r="EJ199" s="75"/>
      <c r="EK199" s="75"/>
      <c r="EL199" s="75"/>
      <c r="EM199" s="75"/>
      <c r="EN199" s="75"/>
      <c r="EO199" s="75"/>
      <c r="EP199" s="75"/>
      <c r="EQ199" s="75"/>
      <c r="ER199" s="75"/>
      <c r="ES199" s="75"/>
      <c r="ET199" s="75"/>
      <c r="EU199" s="75"/>
      <c r="EV199" s="75"/>
      <c r="EW199" s="75"/>
    </row>
    <row r="200" spans="2:153" ht="12.75" customHeight="1" x14ac:dyDescent="0.2">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c r="BI200" s="75"/>
      <c r="BJ200" s="75"/>
      <c r="BK200" s="75"/>
      <c r="BL200" s="75"/>
      <c r="BM200" s="75"/>
      <c r="BN200" s="75"/>
      <c r="BO200" s="75"/>
      <c r="BP200" s="75"/>
      <c r="BQ200" s="75"/>
      <c r="BR200" s="75"/>
      <c r="BS200" s="75"/>
      <c r="BT200" s="75"/>
      <c r="BU200" s="75"/>
      <c r="BV200" s="75"/>
      <c r="BW200" s="75"/>
      <c r="BX200" s="75"/>
      <c r="BY200" s="75"/>
      <c r="BZ200" s="75"/>
      <c r="CA200" s="75"/>
      <c r="CB200" s="75"/>
      <c r="CC200" s="75"/>
      <c r="CD200" s="75"/>
      <c r="CE200" s="75"/>
      <c r="CF200" s="75"/>
      <c r="CG200" s="75"/>
      <c r="CH200" s="75"/>
      <c r="CI200" s="75"/>
      <c r="CJ200" s="75"/>
      <c r="CK200" s="75"/>
      <c r="CL200" s="75"/>
      <c r="CM200" s="75"/>
      <c r="CN200" s="75"/>
      <c r="CO200" s="75"/>
      <c r="CP200" s="75"/>
      <c r="CQ200" s="75"/>
      <c r="CR200" s="75"/>
      <c r="CS200" s="75"/>
      <c r="CT200" s="75"/>
      <c r="CU200" s="75"/>
      <c r="CV200" s="75"/>
      <c r="CW200" s="75"/>
      <c r="CX200" s="75"/>
      <c r="CY200" s="75"/>
      <c r="CZ200" s="75"/>
      <c r="DA200" s="75"/>
      <c r="DB200" s="75"/>
      <c r="DC200" s="75"/>
      <c r="DD200" s="75"/>
      <c r="DE200" s="75"/>
      <c r="DF200" s="75"/>
      <c r="DG200" s="75"/>
      <c r="DH200" s="75"/>
      <c r="DI200" s="75"/>
      <c r="DJ200" s="75"/>
      <c r="DK200" s="75"/>
      <c r="DL200" s="75"/>
      <c r="DM200" s="75"/>
      <c r="DN200" s="75"/>
      <c r="DO200" s="75"/>
      <c r="DP200" s="75"/>
      <c r="DQ200" s="75"/>
      <c r="DR200" s="75"/>
      <c r="DS200" s="75"/>
      <c r="DT200" s="75"/>
      <c r="DU200" s="75"/>
      <c r="DV200" s="75"/>
      <c r="DW200" s="75"/>
      <c r="DX200" s="75"/>
      <c r="DY200" s="75"/>
      <c r="DZ200" s="75"/>
      <c r="EA200" s="75"/>
      <c r="EB200" s="75"/>
      <c r="EC200" s="75"/>
      <c r="ED200" s="75"/>
      <c r="EE200" s="75"/>
      <c r="EF200" s="75"/>
      <c r="EG200" s="75"/>
      <c r="EH200" s="75"/>
      <c r="EI200" s="75"/>
      <c r="EJ200" s="75"/>
      <c r="EK200" s="75"/>
      <c r="EL200" s="75"/>
      <c r="EM200" s="75"/>
      <c r="EN200" s="75"/>
      <c r="EO200" s="75"/>
      <c r="EP200" s="75"/>
      <c r="EQ200" s="75"/>
      <c r="ER200" s="75"/>
      <c r="ES200" s="75"/>
      <c r="ET200" s="75"/>
      <c r="EU200" s="75"/>
      <c r="EV200" s="75"/>
      <c r="EW200" s="75"/>
    </row>
    <row r="201" spans="2:153" ht="12.75" customHeight="1" x14ac:dyDescent="0.2">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c r="BI201" s="75"/>
      <c r="BJ201" s="75"/>
      <c r="BK201" s="75"/>
      <c r="BL201" s="75"/>
      <c r="BM201" s="75"/>
      <c r="BN201" s="75"/>
      <c r="BO201" s="75"/>
      <c r="BP201" s="75"/>
      <c r="BQ201" s="75"/>
      <c r="BR201" s="75"/>
      <c r="BS201" s="75"/>
      <c r="BT201" s="75"/>
      <c r="BU201" s="75"/>
      <c r="BV201" s="75"/>
      <c r="BW201" s="75"/>
      <c r="BX201" s="75"/>
      <c r="BY201" s="75"/>
      <c r="BZ201" s="75"/>
      <c r="CA201" s="75"/>
      <c r="CB201" s="75"/>
      <c r="CC201" s="75"/>
      <c r="CD201" s="75"/>
      <c r="CE201" s="75"/>
      <c r="CF201" s="75"/>
      <c r="CG201" s="75"/>
      <c r="CH201" s="75"/>
      <c r="CI201" s="75"/>
      <c r="CJ201" s="75"/>
      <c r="CK201" s="75"/>
      <c r="CL201" s="75"/>
      <c r="CM201" s="75"/>
      <c r="CN201" s="75"/>
      <c r="CO201" s="75"/>
      <c r="CP201" s="75"/>
      <c r="CQ201" s="75"/>
      <c r="CR201" s="75"/>
      <c r="CS201" s="75"/>
      <c r="CT201" s="75"/>
      <c r="CU201" s="75"/>
      <c r="CV201" s="75"/>
      <c r="CW201" s="75"/>
      <c r="CX201" s="75"/>
      <c r="CY201" s="75"/>
      <c r="CZ201" s="75"/>
      <c r="DA201" s="75"/>
      <c r="DB201" s="75"/>
      <c r="DC201" s="75"/>
      <c r="DD201" s="75"/>
      <c r="DE201" s="75"/>
      <c r="DF201" s="75"/>
      <c r="DG201" s="75"/>
      <c r="DH201" s="75"/>
      <c r="DI201" s="75"/>
      <c r="DJ201" s="75"/>
      <c r="DK201" s="75"/>
      <c r="DL201" s="75"/>
      <c r="DM201" s="75"/>
      <c r="DN201" s="75"/>
      <c r="DO201" s="75"/>
      <c r="DP201" s="75"/>
      <c r="DQ201" s="75"/>
      <c r="DR201" s="75"/>
      <c r="DS201" s="75"/>
      <c r="DT201" s="75"/>
      <c r="DU201" s="75"/>
      <c r="DV201" s="75"/>
      <c r="DW201" s="75"/>
      <c r="DX201" s="75"/>
      <c r="DY201" s="75"/>
      <c r="DZ201" s="75"/>
      <c r="EA201" s="75"/>
      <c r="EB201" s="75"/>
      <c r="EC201" s="75"/>
      <c r="ED201" s="75"/>
      <c r="EE201" s="75"/>
      <c r="EF201" s="75"/>
      <c r="EG201" s="75"/>
      <c r="EH201" s="75"/>
      <c r="EI201" s="75"/>
      <c r="EJ201" s="75"/>
      <c r="EK201" s="75"/>
      <c r="EL201" s="75"/>
      <c r="EM201" s="75"/>
      <c r="EN201" s="75"/>
      <c r="EO201" s="75"/>
      <c r="EP201" s="75"/>
      <c r="EQ201" s="75"/>
      <c r="ER201" s="75"/>
      <c r="ES201" s="75"/>
      <c r="ET201" s="75"/>
      <c r="EU201" s="75"/>
      <c r="EV201" s="75"/>
      <c r="EW201" s="75"/>
    </row>
    <row r="202" spans="2:153" ht="12.75" customHeight="1" x14ac:dyDescent="0.2">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c r="BI202" s="75"/>
      <c r="BJ202" s="75"/>
      <c r="BK202" s="75"/>
      <c r="BL202" s="75"/>
      <c r="BM202" s="75"/>
      <c r="BN202" s="75"/>
      <c r="BO202" s="75"/>
      <c r="BP202" s="75"/>
      <c r="BQ202" s="75"/>
      <c r="BR202" s="75"/>
      <c r="BS202" s="75"/>
      <c r="BT202" s="75"/>
      <c r="BU202" s="75"/>
      <c r="BV202" s="75"/>
      <c r="BW202" s="75"/>
      <c r="BX202" s="75"/>
      <c r="BY202" s="75"/>
      <c r="BZ202" s="75"/>
      <c r="CA202" s="75"/>
      <c r="CB202" s="75"/>
      <c r="CC202" s="75"/>
      <c r="CD202" s="75"/>
      <c r="CE202" s="75"/>
      <c r="CF202" s="75"/>
      <c r="CG202" s="75"/>
      <c r="CH202" s="75"/>
      <c r="CI202" s="75"/>
      <c r="CJ202" s="75"/>
      <c r="CK202" s="75"/>
      <c r="CL202" s="75"/>
      <c r="CM202" s="75"/>
      <c r="CN202" s="75"/>
      <c r="CO202" s="75"/>
      <c r="CP202" s="75"/>
      <c r="CQ202" s="75"/>
      <c r="CR202" s="75"/>
      <c r="CS202" s="75"/>
      <c r="CT202" s="75"/>
      <c r="CU202" s="75"/>
      <c r="CV202" s="75"/>
      <c r="CW202" s="75"/>
      <c r="CX202" s="75"/>
      <c r="CY202" s="75"/>
      <c r="CZ202" s="75"/>
      <c r="DA202" s="75"/>
      <c r="DB202" s="75"/>
      <c r="DC202" s="75"/>
      <c r="DD202" s="75"/>
      <c r="DE202" s="75"/>
      <c r="DF202" s="75"/>
      <c r="DG202" s="75"/>
      <c r="DH202" s="75"/>
      <c r="DI202" s="75"/>
      <c r="DJ202" s="75"/>
      <c r="DK202" s="75"/>
      <c r="DL202" s="75"/>
      <c r="DM202" s="75"/>
      <c r="DN202" s="75"/>
      <c r="DO202" s="75"/>
      <c r="DP202" s="75"/>
      <c r="DQ202" s="75"/>
      <c r="DR202" s="75"/>
      <c r="DS202" s="75"/>
      <c r="DT202" s="75"/>
      <c r="DU202" s="75"/>
      <c r="DV202" s="75"/>
      <c r="DW202" s="75"/>
      <c r="DX202" s="75"/>
      <c r="DY202" s="75"/>
      <c r="DZ202" s="75"/>
      <c r="EA202" s="75"/>
      <c r="EB202" s="75"/>
      <c r="EC202" s="75"/>
      <c r="ED202" s="75"/>
      <c r="EE202" s="75"/>
      <c r="EF202" s="75"/>
      <c r="EG202" s="75"/>
      <c r="EH202" s="75"/>
      <c r="EI202" s="75"/>
      <c r="EJ202" s="75"/>
      <c r="EK202" s="75"/>
      <c r="EL202" s="75"/>
      <c r="EM202" s="75"/>
      <c r="EN202" s="75"/>
      <c r="EO202" s="75"/>
      <c r="EP202" s="75"/>
      <c r="EQ202" s="75"/>
      <c r="ER202" s="75"/>
      <c r="ES202" s="75"/>
      <c r="ET202" s="75"/>
      <c r="EU202" s="75"/>
      <c r="EV202" s="75"/>
      <c r="EW202" s="75"/>
    </row>
    <row r="203" spans="2:153" ht="12.75" customHeight="1" x14ac:dyDescent="0.2">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c r="BM203" s="75"/>
      <c r="BN203" s="75"/>
      <c r="BO203" s="75"/>
      <c r="BP203" s="75"/>
      <c r="BQ203" s="75"/>
      <c r="BR203" s="75"/>
      <c r="BS203" s="75"/>
      <c r="BT203" s="75"/>
      <c r="BU203" s="75"/>
      <c r="BV203" s="75"/>
      <c r="BW203" s="75"/>
      <c r="BX203" s="75"/>
      <c r="BY203" s="75"/>
      <c r="BZ203" s="75"/>
      <c r="CA203" s="75"/>
      <c r="CB203" s="75"/>
      <c r="CC203" s="75"/>
      <c r="CD203" s="75"/>
      <c r="CE203" s="75"/>
      <c r="CF203" s="75"/>
      <c r="CG203" s="75"/>
      <c r="CH203" s="75"/>
      <c r="CI203" s="75"/>
      <c r="CJ203" s="75"/>
      <c r="CK203" s="75"/>
      <c r="CL203" s="75"/>
      <c r="CM203" s="75"/>
      <c r="CN203" s="75"/>
      <c r="CO203" s="75"/>
      <c r="CP203" s="75"/>
      <c r="CQ203" s="75"/>
      <c r="CR203" s="75"/>
      <c r="CS203" s="75"/>
      <c r="CT203" s="75"/>
      <c r="CU203" s="75"/>
      <c r="CV203" s="75"/>
      <c r="CW203" s="75"/>
      <c r="CX203" s="75"/>
      <c r="CY203" s="75"/>
      <c r="CZ203" s="75"/>
      <c r="DA203" s="75"/>
      <c r="DB203" s="75"/>
      <c r="DC203" s="75"/>
      <c r="DD203" s="75"/>
      <c r="DE203" s="75"/>
      <c r="DF203" s="75"/>
      <c r="DG203" s="75"/>
      <c r="DH203" s="75"/>
      <c r="DI203" s="75"/>
      <c r="DJ203" s="75"/>
      <c r="DK203" s="75"/>
      <c r="DL203" s="75"/>
      <c r="DM203" s="75"/>
      <c r="DN203" s="75"/>
      <c r="DO203" s="75"/>
      <c r="DP203" s="75"/>
      <c r="DQ203" s="75"/>
      <c r="DR203" s="75"/>
      <c r="DS203" s="75"/>
      <c r="DT203" s="75"/>
      <c r="DU203" s="75"/>
      <c r="DV203" s="75"/>
      <c r="DW203" s="75"/>
      <c r="DX203" s="75"/>
      <c r="DY203" s="75"/>
      <c r="DZ203" s="75"/>
      <c r="EA203" s="75"/>
      <c r="EB203" s="75"/>
      <c r="EC203" s="75"/>
      <c r="ED203" s="75"/>
      <c r="EE203" s="75"/>
      <c r="EF203" s="75"/>
      <c r="EG203" s="75"/>
      <c r="EH203" s="75"/>
      <c r="EI203" s="75"/>
      <c r="EJ203" s="75"/>
      <c r="EK203" s="75"/>
      <c r="EL203" s="75"/>
      <c r="EM203" s="75"/>
      <c r="EN203" s="75"/>
      <c r="EO203" s="75"/>
      <c r="EP203" s="75"/>
      <c r="EQ203" s="75"/>
      <c r="ER203" s="75"/>
      <c r="ES203" s="75"/>
      <c r="ET203" s="75"/>
      <c r="EU203" s="75"/>
      <c r="EV203" s="75"/>
      <c r="EW203" s="75"/>
    </row>
    <row r="204" spans="2:153" ht="12.75" customHeight="1" x14ac:dyDescent="0.2">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c r="BI204" s="75"/>
      <c r="BJ204" s="75"/>
      <c r="BK204" s="75"/>
      <c r="BL204" s="75"/>
      <c r="BM204" s="75"/>
      <c r="BN204" s="75"/>
      <c r="BO204" s="75"/>
      <c r="BP204" s="75"/>
      <c r="BQ204" s="75"/>
      <c r="BR204" s="75"/>
      <c r="BS204" s="75"/>
      <c r="BT204" s="75"/>
      <c r="BU204" s="75"/>
      <c r="BV204" s="75"/>
      <c r="BW204" s="75"/>
      <c r="BX204" s="75"/>
      <c r="BY204" s="75"/>
      <c r="BZ204" s="75"/>
      <c r="CA204" s="75"/>
      <c r="CB204" s="75"/>
      <c r="CC204" s="75"/>
      <c r="CD204" s="75"/>
      <c r="CE204" s="75"/>
      <c r="CF204" s="75"/>
      <c r="CG204" s="75"/>
      <c r="CH204" s="75"/>
      <c r="CI204" s="75"/>
      <c r="CJ204" s="75"/>
      <c r="CK204" s="75"/>
      <c r="CL204" s="75"/>
      <c r="CM204" s="75"/>
      <c r="CN204" s="75"/>
      <c r="CO204" s="75"/>
      <c r="CP204" s="75"/>
      <c r="CQ204" s="75"/>
      <c r="CR204" s="75"/>
      <c r="CS204" s="75"/>
      <c r="CT204" s="75"/>
      <c r="CU204" s="75"/>
      <c r="CV204" s="75"/>
      <c r="CW204" s="75"/>
      <c r="CX204" s="75"/>
      <c r="CY204" s="75"/>
      <c r="CZ204" s="75"/>
      <c r="DA204" s="75"/>
      <c r="DB204" s="75"/>
      <c r="DC204" s="75"/>
      <c r="DD204" s="75"/>
      <c r="DE204" s="75"/>
      <c r="DF204" s="75"/>
      <c r="DG204" s="75"/>
      <c r="DH204" s="75"/>
      <c r="DI204" s="75"/>
      <c r="DJ204" s="75"/>
      <c r="DK204" s="75"/>
      <c r="DL204" s="75"/>
      <c r="DM204" s="75"/>
      <c r="DN204" s="75"/>
      <c r="DO204" s="75"/>
      <c r="DP204" s="75"/>
      <c r="DQ204" s="75"/>
      <c r="DR204" s="75"/>
      <c r="DS204" s="75"/>
      <c r="DT204" s="75"/>
      <c r="DU204" s="75"/>
      <c r="DV204" s="75"/>
      <c r="DW204" s="75"/>
      <c r="DX204" s="75"/>
      <c r="DY204" s="75"/>
      <c r="DZ204" s="75"/>
      <c r="EA204" s="75"/>
      <c r="EB204" s="75"/>
      <c r="EC204" s="75"/>
      <c r="ED204" s="75"/>
      <c r="EE204" s="75"/>
      <c r="EF204" s="75"/>
      <c r="EG204" s="75"/>
      <c r="EH204" s="75"/>
      <c r="EI204" s="75"/>
      <c r="EJ204" s="75"/>
      <c r="EK204" s="75"/>
      <c r="EL204" s="75"/>
      <c r="EM204" s="75"/>
      <c r="EN204" s="75"/>
      <c r="EO204" s="75"/>
      <c r="EP204" s="75"/>
      <c r="EQ204" s="75"/>
      <c r="ER204" s="75"/>
      <c r="ES204" s="75"/>
      <c r="ET204" s="75"/>
      <c r="EU204" s="75"/>
      <c r="EV204" s="75"/>
      <c r="EW204" s="75"/>
    </row>
    <row r="205" spans="2:153" ht="12.75" customHeight="1" x14ac:dyDescent="0.2">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c r="BI205" s="75"/>
      <c r="BJ205" s="75"/>
      <c r="BK205" s="75"/>
      <c r="BL205" s="75"/>
      <c r="BM205" s="75"/>
      <c r="BN205" s="75"/>
      <c r="BO205" s="75"/>
      <c r="BP205" s="75"/>
      <c r="BQ205" s="75"/>
      <c r="BR205" s="75"/>
      <c r="BS205" s="75"/>
      <c r="BT205" s="75"/>
      <c r="BU205" s="75"/>
      <c r="BV205" s="75"/>
      <c r="BW205" s="75"/>
      <c r="BX205" s="75"/>
      <c r="BY205" s="75"/>
      <c r="BZ205" s="75"/>
      <c r="CA205" s="75"/>
      <c r="CB205" s="75"/>
      <c r="CC205" s="75"/>
      <c r="CD205" s="75"/>
      <c r="CE205" s="75"/>
      <c r="CF205" s="75"/>
      <c r="CG205" s="75"/>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c r="EJ205" s="75"/>
      <c r="EK205" s="75"/>
      <c r="EL205" s="75"/>
      <c r="EM205" s="75"/>
      <c r="EN205" s="75"/>
      <c r="EO205" s="75"/>
      <c r="EP205" s="75"/>
      <c r="EQ205" s="75"/>
      <c r="ER205" s="75"/>
      <c r="ES205" s="75"/>
      <c r="ET205" s="75"/>
      <c r="EU205" s="75"/>
      <c r="EV205" s="75"/>
      <c r="EW205" s="75"/>
    </row>
    <row r="206" spans="2:153" ht="12.75" customHeight="1" x14ac:dyDescent="0.2">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c r="BI206" s="75"/>
      <c r="BJ206" s="75"/>
      <c r="BK206" s="75"/>
      <c r="BL206" s="75"/>
      <c r="BM206" s="75"/>
      <c r="BN206" s="75"/>
      <c r="BO206" s="75"/>
      <c r="BP206" s="75"/>
      <c r="BQ206" s="75"/>
      <c r="BR206" s="75"/>
      <c r="BS206" s="75"/>
      <c r="BT206" s="75"/>
      <c r="BU206" s="75"/>
      <c r="BV206" s="75"/>
      <c r="BW206" s="75"/>
      <c r="BX206" s="75"/>
      <c r="BY206" s="75"/>
      <c r="BZ206" s="75"/>
      <c r="CA206" s="75"/>
      <c r="CB206" s="75"/>
      <c r="CC206" s="75"/>
      <c r="CD206" s="75"/>
      <c r="CE206" s="75"/>
      <c r="CF206" s="75"/>
      <c r="CG206" s="75"/>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c r="EJ206" s="75"/>
      <c r="EK206" s="75"/>
      <c r="EL206" s="75"/>
      <c r="EM206" s="75"/>
      <c r="EN206" s="75"/>
      <c r="EO206" s="75"/>
      <c r="EP206" s="75"/>
      <c r="EQ206" s="75"/>
      <c r="ER206" s="75"/>
      <c r="ES206" s="75"/>
      <c r="ET206" s="75"/>
      <c r="EU206" s="75"/>
      <c r="EV206" s="75"/>
      <c r="EW206" s="75"/>
    </row>
    <row r="207" spans="2:153" x14ac:dyDescent="0.2">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c r="BI207" s="75"/>
      <c r="BJ207" s="75"/>
      <c r="BK207" s="75"/>
      <c r="BL207" s="75"/>
      <c r="BM207" s="75"/>
      <c r="BN207" s="75"/>
      <c r="BO207" s="75"/>
      <c r="BP207" s="75"/>
      <c r="BQ207" s="75"/>
      <c r="BR207" s="75"/>
      <c r="BS207" s="75"/>
      <c r="BT207" s="75"/>
      <c r="BU207" s="75"/>
      <c r="BV207" s="75"/>
      <c r="BW207" s="75"/>
      <c r="BX207" s="75"/>
      <c r="BY207" s="75"/>
      <c r="BZ207" s="75"/>
      <c r="CA207" s="75"/>
      <c r="CB207" s="75"/>
      <c r="CC207" s="75"/>
      <c r="CD207" s="75"/>
      <c r="CE207" s="75"/>
      <c r="CF207" s="75"/>
      <c r="CG207" s="75"/>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c r="EJ207" s="75"/>
      <c r="EK207" s="75"/>
      <c r="EL207" s="75"/>
      <c r="EM207" s="75"/>
      <c r="EN207" s="75"/>
      <c r="EO207" s="75"/>
      <c r="EP207" s="75"/>
      <c r="EQ207" s="75"/>
      <c r="ER207" s="75"/>
      <c r="ES207" s="75"/>
      <c r="ET207" s="75"/>
      <c r="EU207" s="75"/>
      <c r="EV207" s="75"/>
      <c r="EW207" s="75"/>
    </row>
    <row r="208" spans="2:153" x14ac:dyDescent="0.2">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c r="BI208" s="75"/>
      <c r="BJ208" s="75"/>
      <c r="BK208" s="75"/>
      <c r="BL208" s="75"/>
      <c r="BM208" s="75"/>
      <c r="BN208" s="75"/>
      <c r="BO208" s="75"/>
      <c r="BP208" s="75"/>
      <c r="BQ208" s="75"/>
      <c r="BR208" s="75"/>
      <c r="BS208" s="75"/>
      <c r="BT208" s="75"/>
      <c r="BU208" s="75"/>
      <c r="BV208" s="75"/>
      <c r="BW208" s="75"/>
      <c r="BX208" s="75"/>
      <c r="BY208" s="75"/>
      <c r="BZ208" s="75"/>
      <c r="CA208" s="75"/>
      <c r="CB208" s="75"/>
      <c r="CC208" s="75"/>
      <c r="CD208" s="75"/>
      <c r="CE208" s="75"/>
      <c r="CF208" s="75"/>
      <c r="CG208" s="75"/>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J208" s="75"/>
      <c r="EK208" s="75"/>
      <c r="EL208" s="75"/>
      <c r="EM208" s="75"/>
      <c r="EN208" s="75"/>
      <c r="EO208" s="75"/>
      <c r="EP208" s="75"/>
      <c r="EQ208" s="75"/>
      <c r="ER208" s="75"/>
      <c r="ES208" s="75"/>
      <c r="ET208" s="75"/>
      <c r="EU208" s="75"/>
      <c r="EV208" s="75"/>
      <c r="EW208" s="75"/>
    </row>
    <row r="209" spans="2:153" x14ac:dyDescent="0.2">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c r="BI209" s="75"/>
      <c r="BJ209" s="75"/>
      <c r="BK209" s="75"/>
      <c r="BL209" s="75"/>
      <c r="BM209" s="75"/>
      <c r="BN209" s="75"/>
      <c r="BO209" s="75"/>
      <c r="BP209" s="75"/>
      <c r="BQ209" s="75"/>
      <c r="BR209" s="75"/>
      <c r="BS209" s="75"/>
      <c r="BT209" s="75"/>
      <c r="BU209" s="75"/>
      <c r="BV209" s="75"/>
      <c r="BW209" s="75"/>
      <c r="BX209" s="75"/>
      <c r="BY209" s="75"/>
      <c r="BZ209" s="75"/>
      <c r="CA209" s="75"/>
      <c r="CB209" s="75"/>
      <c r="CC209" s="75"/>
      <c r="CD209" s="75"/>
      <c r="CE209" s="75"/>
      <c r="CF209" s="75"/>
      <c r="CG209" s="75"/>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c r="EJ209" s="75"/>
      <c r="EK209" s="75"/>
      <c r="EL209" s="75"/>
      <c r="EM209" s="75"/>
      <c r="EN209" s="75"/>
      <c r="EO209" s="75"/>
      <c r="EP209" s="75"/>
      <c r="EQ209" s="75"/>
      <c r="ER209" s="75"/>
      <c r="ES209" s="75"/>
      <c r="ET209" s="75"/>
      <c r="EU209" s="75"/>
      <c r="EV209" s="75"/>
      <c r="EW209" s="75"/>
    </row>
    <row r="210" spans="2:153" x14ac:dyDescent="0.2">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c r="BI210" s="75"/>
      <c r="BJ210" s="75"/>
      <c r="BK210" s="75"/>
      <c r="BL210" s="75"/>
      <c r="BM210" s="75"/>
      <c r="BN210" s="75"/>
      <c r="BO210" s="75"/>
      <c r="BP210" s="75"/>
      <c r="BQ210" s="75"/>
      <c r="BR210" s="75"/>
      <c r="BS210" s="75"/>
      <c r="BT210" s="75"/>
      <c r="BU210" s="75"/>
      <c r="BV210" s="75"/>
      <c r="BW210" s="75"/>
      <c r="BX210" s="75"/>
      <c r="BY210" s="75"/>
      <c r="BZ210" s="75"/>
      <c r="CA210" s="75"/>
      <c r="CB210" s="75"/>
      <c r="CC210" s="75"/>
      <c r="CD210" s="75"/>
      <c r="CE210" s="75"/>
      <c r="CF210" s="75"/>
      <c r="CG210" s="75"/>
      <c r="CH210" s="75"/>
      <c r="CI210" s="75"/>
      <c r="CJ210" s="75"/>
      <c r="CK210" s="75"/>
      <c r="CL210" s="75"/>
      <c r="CM210" s="75"/>
      <c r="CN210" s="75"/>
      <c r="CO210" s="75"/>
      <c r="CP210" s="75"/>
      <c r="CQ210" s="75"/>
      <c r="CR210" s="75"/>
      <c r="CS210" s="75"/>
      <c r="CT210" s="75"/>
      <c r="CU210" s="75"/>
      <c r="CV210" s="75"/>
      <c r="CW210" s="75"/>
      <c r="CX210" s="75"/>
      <c r="CY210" s="75"/>
      <c r="CZ210" s="75"/>
      <c r="DA210" s="75"/>
      <c r="DB210" s="75"/>
      <c r="DC210" s="75"/>
      <c r="DD210" s="75"/>
      <c r="DE210" s="75"/>
      <c r="DF210" s="75"/>
      <c r="DG210" s="75"/>
      <c r="DH210" s="75"/>
      <c r="DI210" s="75"/>
      <c r="DJ210" s="75"/>
      <c r="DK210" s="75"/>
      <c r="DL210" s="75"/>
      <c r="DM210" s="75"/>
      <c r="DN210" s="75"/>
      <c r="DO210" s="75"/>
      <c r="DP210" s="75"/>
      <c r="DQ210" s="75"/>
      <c r="DR210" s="75"/>
      <c r="DS210" s="75"/>
      <c r="DT210" s="75"/>
      <c r="DU210" s="75"/>
      <c r="DV210" s="75"/>
      <c r="DW210" s="75"/>
      <c r="DX210" s="75"/>
      <c r="DY210" s="75"/>
      <c r="DZ210" s="75"/>
      <c r="EA210" s="75"/>
      <c r="EB210" s="75"/>
      <c r="EC210" s="75"/>
      <c r="ED210" s="75"/>
      <c r="EE210" s="75"/>
      <c r="EF210" s="75"/>
      <c r="EG210" s="75"/>
      <c r="EH210" s="75"/>
      <c r="EI210" s="75"/>
      <c r="EJ210" s="75"/>
      <c r="EK210" s="75"/>
      <c r="EL210" s="75"/>
      <c r="EM210" s="75"/>
      <c r="EN210" s="75"/>
      <c r="EO210" s="75"/>
      <c r="EP210" s="75"/>
      <c r="EQ210" s="75"/>
      <c r="ER210" s="75"/>
      <c r="ES210" s="75"/>
      <c r="ET210" s="75"/>
      <c r="EU210" s="75"/>
      <c r="EV210" s="75"/>
      <c r="EW210" s="75"/>
    </row>
    <row r="211" spans="2:153" x14ac:dyDescent="0.2">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c r="BI211" s="75"/>
      <c r="BJ211" s="75"/>
      <c r="BK211" s="75"/>
      <c r="BL211" s="75"/>
      <c r="BM211" s="75"/>
      <c r="BN211" s="75"/>
      <c r="BO211" s="75"/>
      <c r="BP211" s="75"/>
      <c r="BQ211" s="75"/>
      <c r="BR211" s="75"/>
      <c r="BS211" s="75"/>
      <c r="BT211" s="75"/>
      <c r="BU211" s="75"/>
      <c r="BV211" s="75"/>
      <c r="BW211" s="75"/>
      <c r="BX211" s="75"/>
      <c r="BY211" s="75"/>
      <c r="BZ211" s="75"/>
      <c r="CA211" s="75"/>
      <c r="CB211" s="75"/>
      <c r="CC211" s="75"/>
      <c r="CD211" s="75"/>
      <c r="CE211" s="75"/>
      <c r="CF211" s="75"/>
      <c r="CG211" s="75"/>
      <c r="CH211" s="75"/>
      <c r="CI211" s="75"/>
      <c r="CJ211" s="75"/>
      <c r="CK211" s="75"/>
      <c r="CL211" s="75"/>
      <c r="CM211" s="75"/>
      <c r="CN211" s="75"/>
      <c r="CO211" s="75"/>
      <c r="CP211" s="75"/>
      <c r="CQ211" s="75"/>
      <c r="CR211" s="75"/>
      <c r="CS211" s="75"/>
      <c r="CT211" s="75"/>
      <c r="CU211" s="75"/>
      <c r="CV211" s="75"/>
      <c r="CW211" s="75"/>
      <c r="CX211" s="75"/>
      <c r="CY211" s="75"/>
      <c r="CZ211" s="75"/>
      <c r="DA211" s="75"/>
      <c r="DB211" s="75"/>
      <c r="DC211" s="75"/>
      <c r="DD211" s="75"/>
      <c r="DE211" s="75"/>
      <c r="DF211" s="75"/>
      <c r="DG211" s="75"/>
      <c r="DH211" s="75"/>
      <c r="DI211" s="75"/>
      <c r="DJ211" s="75"/>
      <c r="DK211" s="75"/>
      <c r="DL211" s="75"/>
      <c r="DM211" s="75"/>
      <c r="DN211" s="75"/>
      <c r="DO211" s="75"/>
      <c r="DP211" s="75"/>
      <c r="DQ211" s="75"/>
      <c r="DR211" s="75"/>
      <c r="DS211" s="75"/>
      <c r="DT211" s="75"/>
      <c r="DU211" s="75"/>
      <c r="DV211" s="75"/>
      <c r="DW211" s="75"/>
      <c r="DX211" s="75"/>
      <c r="DY211" s="75"/>
      <c r="DZ211" s="75"/>
      <c r="EA211" s="75"/>
      <c r="EB211" s="75"/>
      <c r="EC211" s="75"/>
      <c r="ED211" s="75"/>
      <c r="EE211" s="75"/>
      <c r="EF211" s="75"/>
      <c r="EG211" s="75"/>
      <c r="EH211" s="75"/>
      <c r="EI211" s="75"/>
      <c r="EJ211" s="75"/>
      <c r="EK211" s="75"/>
      <c r="EL211" s="75"/>
      <c r="EM211" s="75"/>
      <c r="EN211" s="75"/>
      <c r="EO211" s="75"/>
      <c r="EP211" s="75"/>
      <c r="EQ211" s="75"/>
      <c r="ER211" s="75"/>
      <c r="ES211" s="75"/>
      <c r="ET211" s="75"/>
      <c r="EU211" s="75"/>
      <c r="EV211" s="75"/>
      <c r="EW211" s="75"/>
    </row>
    <row r="212" spans="2:153" x14ac:dyDescent="0.2">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5"/>
      <c r="EL212" s="75"/>
      <c r="EM212" s="75"/>
      <c r="EN212" s="75"/>
      <c r="EO212" s="75"/>
      <c r="EP212" s="75"/>
      <c r="EQ212" s="75"/>
      <c r="ER212" s="75"/>
      <c r="ES212" s="75"/>
      <c r="ET212" s="75"/>
      <c r="EU212" s="75"/>
      <c r="EV212" s="75"/>
      <c r="EW212" s="75"/>
    </row>
    <row r="213" spans="2:153" x14ac:dyDescent="0.2">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5"/>
      <c r="EL213" s="75"/>
      <c r="EM213" s="75"/>
      <c r="EN213" s="75"/>
      <c r="EO213" s="75"/>
      <c r="EP213" s="75"/>
      <c r="EQ213" s="75"/>
      <c r="ER213" s="75"/>
      <c r="ES213" s="75"/>
      <c r="ET213" s="75"/>
      <c r="EU213" s="75"/>
      <c r="EV213" s="75"/>
      <c r="EW213" s="75"/>
    </row>
    <row r="214" spans="2:153" x14ac:dyDescent="0.2">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5"/>
      <c r="EL214" s="75"/>
      <c r="EM214" s="75"/>
      <c r="EN214" s="75"/>
      <c r="EO214" s="75"/>
      <c r="EP214" s="75"/>
      <c r="EQ214" s="75"/>
      <c r="ER214" s="75"/>
      <c r="ES214" s="75"/>
      <c r="ET214" s="75"/>
      <c r="EU214" s="75"/>
      <c r="EV214" s="75"/>
      <c r="EW214" s="75"/>
    </row>
    <row r="215" spans="2:153" x14ac:dyDescent="0.2">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c r="BI215" s="75"/>
      <c r="BJ215" s="75"/>
      <c r="BK215" s="75"/>
      <c r="BL215" s="75"/>
      <c r="BM215" s="75"/>
      <c r="BN215" s="75"/>
      <c r="BO215" s="75"/>
      <c r="BP215" s="75"/>
      <c r="BQ215" s="75"/>
      <c r="BR215" s="75"/>
      <c r="BS215" s="75"/>
      <c r="BT215" s="75"/>
      <c r="BU215" s="75"/>
      <c r="BV215" s="75"/>
      <c r="BW215" s="75"/>
      <c r="BX215" s="75"/>
      <c r="BY215" s="75"/>
      <c r="BZ215" s="75"/>
      <c r="CA215" s="75"/>
      <c r="CB215" s="75"/>
      <c r="CC215" s="75"/>
      <c r="CD215" s="75"/>
      <c r="CE215" s="75"/>
      <c r="CF215" s="75"/>
      <c r="CG215" s="75"/>
      <c r="CH215" s="75"/>
      <c r="CI215" s="75"/>
      <c r="CJ215" s="75"/>
      <c r="CK215" s="75"/>
      <c r="CL215" s="75"/>
      <c r="CM215" s="75"/>
      <c r="CN215" s="75"/>
      <c r="CO215" s="75"/>
      <c r="CP215" s="75"/>
      <c r="CQ215" s="75"/>
      <c r="CR215" s="75"/>
      <c r="CS215" s="75"/>
      <c r="CT215" s="75"/>
      <c r="CU215" s="75"/>
      <c r="CV215" s="75"/>
      <c r="CW215" s="75"/>
      <c r="CX215" s="75"/>
      <c r="CY215" s="75"/>
      <c r="CZ215" s="75"/>
      <c r="DA215" s="75"/>
      <c r="DB215" s="75"/>
      <c r="DC215" s="75"/>
      <c r="DD215" s="75"/>
      <c r="DE215" s="75"/>
      <c r="DF215" s="75"/>
      <c r="DG215" s="75"/>
      <c r="DH215" s="75"/>
      <c r="DI215" s="75"/>
      <c r="DJ215" s="75"/>
      <c r="DK215" s="75"/>
      <c r="DL215" s="75"/>
      <c r="DM215" s="75"/>
      <c r="DN215" s="75"/>
      <c r="DO215" s="75"/>
      <c r="DP215" s="75"/>
      <c r="DQ215" s="75"/>
      <c r="DR215" s="75"/>
      <c r="DS215" s="75"/>
      <c r="DT215" s="75"/>
      <c r="DU215" s="75"/>
      <c r="DV215" s="75"/>
      <c r="DW215" s="75"/>
      <c r="DX215" s="75"/>
      <c r="DY215" s="75"/>
      <c r="DZ215" s="75"/>
      <c r="EA215" s="75"/>
      <c r="EB215" s="75"/>
      <c r="EC215" s="75"/>
      <c r="ED215" s="75"/>
      <c r="EE215" s="75"/>
      <c r="EF215" s="75"/>
      <c r="EG215" s="75"/>
      <c r="EH215" s="75"/>
      <c r="EI215" s="75"/>
      <c r="EJ215" s="75"/>
      <c r="EK215" s="75"/>
      <c r="EL215" s="75"/>
      <c r="EM215" s="75"/>
      <c r="EN215" s="75"/>
      <c r="EO215" s="75"/>
      <c r="EP215" s="75"/>
      <c r="EQ215" s="75"/>
      <c r="ER215" s="75"/>
      <c r="ES215" s="75"/>
      <c r="ET215" s="75"/>
      <c r="EU215" s="75"/>
      <c r="EV215" s="75"/>
      <c r="EW215" s="75"/>
    </row>
    <row r="216" spans="2:153" x14ac:dyDescent="0.2">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c r="BI216" s="75"/>
      <c r="BJ216" s="75"/>
      <c r="BK216" s="75"/>
      <c r="BL216" s="75"/>
      <c r="BM216" s="75"/>
      <c r="BN216" s="75"/>
      <c r="BO216" s="75"/>
      <c r="BP216" s="75"/>
      <c r="BQ216" s="75"/>
      <c r="BR216" s="75"/>
      <c r="BS216" s="75"/>
      <c r="BT216" s="75"/>
      <c r="BU216" s="75"/>
      <c r="BV216" s="75"/>
      <c r="BW216" s="75"/>
      <c r="BX216" s="75"/>
      <c r="BY216" s="75"/>
      <c r="BZ216" s="75"/>
      <c r="CA216" s="75"/>
      <c r="CB216" s="75"/>
      <c r="CC216" s="75"/>
      <c r="CD216" s="75"/>
      <c r="CE216" s="75"/>
      <c r="CF216" s="75"/>
      <c r="CG216" s="75"/>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c r="EJ216" s="75"/>
      <c r="EK216" s="75"/>
      <c r="EL216" s="75"/>
      <c r="EM216" s="75"/>
      <c r="EN216" s="75"/>
      <c r="EO216" s="75"/>
      <c r="EP216" s="75"/>
      <c r="EQ216" s="75"/>
      <c r="ER216" s="75"/>
      <c r="ES216" s="75"/>
      <c r="ET216" s="75"/>
      <c r="EU216" s="75"/>
      <c r="EV216" s="75"/>
      <c r="EW216" s="75"/>
    </row>
    <row r="217" spans="2:153" x14ac:dyDescent="0.2">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c r="BI217" s="75"/>
      <c r="BJ217" s="75"/>
      <c r="BK217" s="75"/>
      <c r="BL217" s="75"/>
      <c r="BM217" s="75"/>
      <c r="BN217" s="75"/>
      <c r="BO217" s="75"/>
      <c r="BP217" s="75"/>
      <c r="BQ217" s="75"/>
      <c r="BR217" s="75"/>
      <c r="BS217" s="75"/>
      <c r="BT217" s="75"/>
      <c r="BU217" s="75"/>
      <c r="BV217" s="75"/>
      <c r="BW217" s="75"/>
      <c r="BX217" s="75"/>
      <c r="BY217" s="75"/>
      <c r="BZ217" s="75"/>
      <c r="CA217" s="75"/>
      <c r="CB217" s="75"/>
      <c r="CC217" s="75"/>
      <c r="CD217" s="75"/>
      <c r="CE217" s="75"/>
      <c r="CF217" s="75"/>
      <c r="CG217" s="75"/>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c r="EJ217" s="75"/>
      <c r="EK217" s="75"/>
      <c r="EL217" s="75"/>
      <c r="EM217" s="75"/>
      <c r="EN217" s="75"/>
      <c r="EO217" s="75"/>
      <c r="EP217" s="75"/>
      <c r="EQ217" s="75"/>
      <c r="ER217" s="75"/>
      <c r="ES217" s="75"/>
      <c r="ET217" s="75"/>
      <c r="EU217" s="75"/>
      <c r="EV217" s="75"/>
      <c r="EW217" s="75"/>
    </row>
    <row r="218" spans="2:153" x14ac:dyDescent="0.2">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c r="BI218" s="75"/>
      <c r="BJ218" s="75"/>
      <c r="BK218" s="75"/>
      <c r="BL218" s="75"/>
      <c r="BM218" s="75"/>
      <c r="BN218" s="75"/>
      <c r="BO218" s="75"/>
      <c r="BP218" s="75"/>
      <c r="BQ218" s="75"/>
      <c r="BR218" s="75"/>
      <c r="BS218" s="75"/>
      <c r="BT218" s="75"/>
      <c r="BU218" s="75"/>
      <c r="BV218" s="75"/>
      <c r="BW218" s="75"/>
      <c r="BX218" s="75"/>
      <c r="BY218" s="75"/>
      <c r="BZ218" s="75"/>
      <c r="CA218" s="75"/>
      <c r="CB218" s="75"/>
      <c r="CC218" s="75"/>
      <c r="CD218" s="75"/>
      <c r="CE218" s="75"/>
      <c r="CF218" s="75"/>
      <c r="CG218" s="75"/>
      <c r="CH218" s="75"/>
      <c r="CI218" s="75"/>
      <c r="CJ218" s="75"/>
      <c r="CK218" s="75"/>
      <c r="CL218" s="75"/>
      <c r="CM218" s="75"/>
      <c r="CN218" s="75"/>
      <c r="CO218" s="75"/>
      <c r="CP218" s="75"/>
      <c r="CQ218" s="75"/>
      <c r="CR218" s="75"/>
      <c r="CS218" s="75"/>
      <c r="CT218" s="75"/>
      <c r="CU218" s="75"/>
      <c r="CV218" s="75"/>
      <c r="CW218" s="75"/>
      <c r="CX218" s="75"/>
      <c r="CY218" s="75"/>
      <c r="CZ218" s="75"/>
      <c r="DA218" s="75"/>
      <c r="DB218" s="75"/>
      <c r="DC218" s="75"/>
      <c r="DD218" s="75"/>
      <c r="DE218" s="75"/>
      <c r="DF218" s="75"/>
      <c r="DG218" s="75"/>
      <c r="DH218" s="75"/>
      <c r="DI218" s="75"/>
      <c r="DJ218" s="75"/>
      <c r="DK218" s="75"/>
      <c r="DL218" s="75"/>
      <c r="DM218" s="75"/>
      <c r="DN218" s="75"/>
      <c r="DO218" s="75"/>
      <c r="DP218" s="75"/>
      <c r="DQ218" s="75"/>
      <c r="DR218" s="75"/>
      <c r="DS218" s="75"/>
      <c r="DT218" s="75"/>
      <c r="DU218" s="75"/>
      <c r="DV218" s="75"/>
      <c r="DW218" s="75"/>
      <c r="DX218" s="75"/>
      <c r="DY218" s="75"/>
      <c r="DZ218" s="75"/>
      <c r="EA218" s="75"/>
      <c r="EB218" s="75"/>
      <c r="EC218" s="75"/>
      <c r="ED218" s="75"/>
      <c r="EE218" s="75"/>
      <c r="EF218" s="75"/>
      <c r="EG218" s="75"/>
      <c r="EH218" s="75"/>
      <c r="EI218" s="75"/>
      <c r="EJ218" s="75"/>
      <c r="EK218" s="75"/>
      <c r="EL218" s="75"/>
      <c r="EM218" s="75"/>
      <c r="EN218" s="75"/>
      <c r="EO218" s="75"/>
      <c r="EP218" s="75"/>
      <c r="EQ218" s="75"/>
      <c r="ER218" s="75"/>
      <c r="ES218" s="75"/>
      <c r="ET218" s="75"/>
      <c r="EU218" s="75"/>
      <c r="EV218" s="75"/>
      <c r="EW218" s="75"/>
    </row>
    <row r="219" spans="2:153" x14ac:dyDescent="0.2">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c r="BI219" s="75"/>
      <c r="BJ219" s="75"/>
      <c r="BK219" s="75"/>
      <c r="BL219" s="75"/>
      <c r="BM219" s="75"/>
      <c r="BN219" s="75"/>
      <c r="BO219" s="75"/>
      <c r="BP219" s="75"/>
      <c r="BQ219" s="75"/>
      <c r="BR219" s="75"/>
      <c r="BS219" s="75"/>
      <c r="BT219" s="75"/>
      <c r="BU219" s="75"/>
      <c r="BV219" s="75"/>
      <c r="BW219" s="75"/>
      <c r="BX219" s="75"/>
      <c r="BY219" s="75"/>
      <c r="BZ219" s="75"/>
      <c r="CA219" s="75"/>
      <c r="CB219" s="75"/>
      <c r="CC219" s="75"/>
      <c r="CD219" s="75"/>
      <c r="CE219" s="75"/>
      <c r="CF219" s="75"/>
      <c r="CG219" s="75"/>
      <c r="CH219" s="75"/>
      <c r="CI219" s="75"/>
      <c r="CJ219" s="75"/>
      <c r="CK219" s="75"/>
      <c r="CL219" s="75"/>
      <c r="CM219" s="75"/>
      <c r="CN219" s="75"/>
      <c r="CO219" s="75"/>
      <c r="CP219" s="75"/>
      <c r="CQ219" s="75"/>
      <c r="CR219" s="75"/>
      <c r="CS219" s="75"/>
      <c r="CT219" s="75"/>
      <c r="CU219" s="75"/>
      <c r="CV219" s="75"/>
      <c r="CW219" s="75"/>
      <c r="CX219" s="75"/>
      <c r="CY219" s="75"/>
      <c r="CZ219" s="75"/>
      <c r="DA219" s="75"/>
      <c r="DB219" s="75"/>
      <c r="DC219" s="75"/>
      <c r="DD219" s="75"/>
      <c r="DE219" s="75"/>
      <c r="DF219" s="75"/>
      <c r="DG219" s="75"/>
      <c r="DH219" s="75"/>
      <c r="DI219" s="75"/>
      <c r="DJ219" s="75"/>
      <c r="DK219" s="75"/>
      <c r="DL219" s="75"/>
      <c r="DM219" s="75"/>
      <c r="DN219" s="75"/>
      <c r="DO219" s="75"/>
      <c r="DP219" s="75"/>
      <c r="DQ219" s="75"/>
      <c r="DR219" s="75"/>
      <c r="DS219" s="75"/>
      <c r="DT219" s="75"/>
      <c r="DU219" s="75"/>
      <c r="DV219" s="75"/>
      <c r="DW219" s="75"/>
      <c r="DX219" s="75"/>
      <c r="DY219" s="75"/>
      <c r="DZ219" s="75"/>
      <c r="EA219" s="75"/>
      <c r="EB219" s="75"/>
      <c r="EC219" s="75"/>
      <c r="ED219" s="75"/>
      <c r="EE219" s="75"/>
      <c r="EF219" s="75"/>
      <c r="EG219" s="75"/>
      <c r="EH219" s="75"/>
      <c r="EI219" s="75"/>
      <c r="EJ219" s="75"/>
      <c r="EK219" s="75"/>
      <c r="EL219" s="75"/>
      <c r="EM219" s="75"/>
      <c r="EN219" s="75"/>
      <c r="EO219" s="75"/>
      <c r="EP219" s="75"/>
      <c r="EQ219" s="75"/>
      <c r="ER219" s="75"/>
      <c r="ES219" s="75"/>
      <c r="ET219" s="75"/>
      <c r="EU219" s="75"/>
      <c r="EV219" s="75"/>
      <c r="EW219" s="75"/>
    </row>
    <row r="220" spans="2:153" x14ac:dyDescent="0.2">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c r="BI220" s="75"/>
      <c r="BJ220" s="75"/>
      <c r="BK220" s="75"/>
      <c r="BL220" s="75"/>
      <c r="BM220" s="75"/>
      <c r="BN220" s="75"/>
      <c r="BO220" s="75"/>
      <c r="BP220" s="75"/>
      <c r="BQ220" s="75"/>
      <c r="BR220" s="75"/>
      <c r="BS220" s="75"/>
      <c r="BT220" s="75"/>
      <c r="BU220" s="75"/>
      <c r="BV220" s="75"/>
      <c r="BW220" s="75"/>
      <c r="BX220" s="75"/>
      <c r="BY220" s="75"/>
      <c r="BZ220" s="75"/>
      <c r="CA220" s="75"/>
      <c r="CB220" s="75"/>
      <c r="CC220" s="75"/>
      <c r="CD220" s="75"/>
      <c r="CE220" s="75"/>
      <c r="CF220" s="75"/>
      <c r="CG220" s="75"/>
      <c r="CH220" s="75"/>
      <c r="CI220" s="75"/>
      <c r="CJ220" s="75"/>
      <c r="CK220" s="75"/>
      <c r="CL220" s="75"/>
      <c r="CM220" s="75"/>
      <c r="CN220" s="75"/>
      <c r="CO220" s="75"/>
      <c r="CP220" s="75"/>
      <c r="CQ220" s="75"/>
      <c r="CR220" s="75"/>
      <c r="CS220" s="75"/>
      <c r="CT220" s="75"/>
      <c r="CU220" s="75"/>
      <c r="CV220" s="75"/>
      <c r="CW220" s="75"/>
      <c r="CX220" s="75"/>
      <c r="CY220" s="75"/>
      <c r="CZ220" s="75"/>
      <c r="DA220" s="75"/>
      <c r="DB220" s="75"/>
      <c r="DC220" s="75"/>
      <c r="DD220" s="75"/>
      <c r="DE220" s="75"/>
      <c r="DF220" s="75"/>
      <c r="DG220" s="75"/>
      <c r="DH220" s="75"/>
      <c r="DI220" s="75"/>
      <c r="DJ220" s="75"/>
      <c r="DK220" s="75"/>
      <c r="DL220" s="75"/>
      <c r="DM220" s="75"/>
      <c r="DN220" s="75"/>
      <c r="DO220" s="75"/>
      <c r="DP220" s="75"/>
      <c r="DQ220" s="75"/>
      <c r="DR220" s="75"/>
      <c r="DS220" s="75"/>
      <c r="DT220" s="75"/>
      <c r="DU220" s="75"/>
      <c r="DV220" s="75"/>
      <c r="DW220" s="75"/>
      <c r="DX220" s="75"/>
      <c r="DY220" s="75"/>
      <c r="DZ220" s="75"/>
      <c r="EA220" s="75"/>
      <c r="EB220" s="75"/>
      <c r="EC220" s="75"/>
      <c r="ED220" s="75"/>
      <c r="EE220" s="75"/>
      <c r="EF220" s="75"/>
      <c r="EG220" s="75"/>
      <c r="EH220" s="75"/>
      <c r="EI220" s="75"/>
      <c r="EJ220" s="75"/>
      <c r="EK220" s="75"/>
      <c r="EL220" s="75"/>
      <c r="EM220" s="75"/>
      <c r="EN220" s="75"/>
      <c r="EO220" s="75"/>
      <c r="EP220" s="75"/>
      <c r="EQ220" s="75"/>
      <c r="ER220" s="75"/>
      <c r="ES220" s="75"/>
      <c r="ET220" s="75"/>
      <c r="EU220" s="75"/>
      <c r="EV220" s="75"/>
      <c r="EW220" s="75"/>
    </row>
    <row r="221" spans="2:153" x14ac:dyDescent="0.2">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c r="BI221" s="75"/>
      <c r="BJ221" s="75"/>
      <c r="BK221" s="75"/>
      <c r="BL221" s="75"/>
      <c r="BM221" s="75"/>
      <c r="BN221" s="75"/>
      <c r="BO221" s="75"/>
      <c r="BP221" s="75"/>
      <c r="BQ221" s="75"/>
      <c r="BR221" s="75"/>
      <c r="BS221" s="75"/>
      <c r="BT221" s="75"/>
      <c r="BU221" s="75"/>
      <c r="BV221" s="75"/>
      <c r="BW221" s="75"/>
      <c r="BX221" s="75"/>
      <c r="BY221" s="75"/>
      <c r="BZ221" s="75"/>
      <c r="CA221" s="75"/>
      <c r="CB221" s="75"/>
      <c r="CC221" s="75"/>
      <c r="CD221" s="75"/>
      <c r="CE221" s="75"/>
      <c r="CF221" s="75"/>
      <c r="CG221" s="75"/>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c r="EJ221" s="75"/>
      <c r="EK221" s="75"/>
      <c r="EL221" s="75"/>
      <c r="EM221" s="75"/>
      <c r="EN221" s="75"/>
      <c r="EO221" s="75"/>
      <c r="EP221" s="75"/>
      <c r="EQ221" s="75"/>
      <c r="ER221" s="75"/>
      <c r="ES221" s="75"/>
      <c r="ET221" s="75"/>
      <c r="EU221" s="75"/>
      <c r="EV221" s="75"/>
      <c r="EW221" s="75"/>
    </row>
    <row r="222" spans="2:153" x14ac:dyDescent="0.2">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c r="BI222" s="75"/>
      <c r="BJ222" s="75"/>
      <c r="BK222" s="75"/>
      <c r="BL222" s="75"/>
      <c r="BM222" s="75"/>
      <c r="BN222" s="75"/>
      <c r="BO222" s="75"/>
      <c r="BP222" s="75"/>
      <c r="BQ222" s="75"/>
      <c r="BR222" s="75"/>
      <c r="BS222" s="75"/>
      <c r="BT222" s="75"/>
      <c r="BU222" s="75"/>
      <c r="BV222" s="75"/>
      <c r="BW222" s="75"/>
      <c r="BX222" s="75"/>
      <c r="BY222" s="75"/>
      <c r="BZ222" s="75"/>
      <c r="CA222" s="75"/>
      <c r="CB222" s="75"/>
      <c r="CC222" s="75"/>
      <c r="CD222" s="75"/>
      <c r="CE222" s="75"/>
      <c r="CF222" s="75"/>
      <c r="CG222" s="75"/>
      <c r="CH222" s="75"/>
      <c r="CI222" s="75"/>
      <c r="CJ222" s="75"/>
      <c r="CK222" s="75"/>
      <c r="CL222" s="75"/>
      <c r="CM222" s="75"/>
      <c r="CN222" s="75"/>
      <c r="CO222" s="75"/>
      <c r="CP222" s="75"/>
      <c r="CQ222" s="75"/>
      <c r="CR222" s="75"/>
      <c r="CS222" s="75"/>
      <c r="CT222" s="75"/>
      <c r="CU222" s="75"/>
      <c r="CV222" s="75"/>
      <c r="CW222" s="75"/>
      <c r="CX222" s="75"/>
      <c r="CY222" s="75"/>
      <c r="CZ222" s="75"/>
      <c r="DA222" s="75"/>
      <c r="DB222" s="75"/>
      <c r="DC222" s="75"/>
      <c r="DD222" s="75"/>
      <c r="DE222" s="75"/>
      <c r="DF222" s="75"/>
      <c r="DG222" s="75"/>
      <c r="DH222" s="75"/>
      <c r="DI222" s="75"/>
      <c r="DJ222" s="75"/>
      <c r="DK222" s="75"/>
      <c r="DL222" s="75"/>
      <c r="DM222" s="75"/>
      <c r="DN222" s="75"/>
      <c r="DO222" s="75"/>
      <c r="DP222" s="75"/>
      <c r="DQ222" s="75"/>
      <c r="DR222" s="75"/>
      <c r="DS222" s="75"/>
      <c r="DT222" s="75"/>
      <c r="DU222" s="75"/>
      <c r="DV222" s="75"/>
      <c r="DW222" s="75"/>
      <c r="DX222" s="75"/>
      <c r="DY222" s="75"/>
      <c r="DZ222" s="75"/>
      <c r="EA222" s="75"/>
      <c r="EB222" s="75"/>
      <c r="EC222" s="75"/>
      <c r="ED222" s="75"/>
      <c r="EE222" s="75"/>
      <c r="EF222" s="75"/>
      <c r="EG222" s="75"/>
      <c r="EH222" s="75"/>
      <c r="EI222" s="75"/>
      <c r="EJ222" s="75"/>
      <c r="EK222" s="75"/>
      <c r="EL222" s="75"/>
      <c r="EM222" s="75"/>
      <c r="EN222" s="75"/>
      <c r="EO222" s="75"/>
      <c r="EP222" s="75"/>
      <c r="EQ222" s="75"/>
      <c r="ER222" s="75"/>
      <c r="ES222" s="75"/>
      <c r="ET222" s="75"/>
      <c r="EU222" s="75"/>
      <c r="EV222" s="75"/>
      <c r="EW222" s="75"/>
    </row>
    <row r="223" spans="2:153" x14ac:dyDescent="0.2">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c r="BI223" s="75"/>
      <c r="BJ223" s="75"/>
      <c r="BK223" s="75"/>
      <c r="BL223" s="75"/>
      <c r="BM223" s="75"/>
      <c r="BN223" s="75"/>
      <c r="BO223" s="75"/>
      <c r="BP223" s="75"/>
      <c r="BQ223" s="75"/>
      <c r="BR223" s="75"/>
      <c r="BS223" s="75"/>
      <c r="BT223" s="75"/>
      <c r="BU223" s="75"/>
      <c r="BV223" s="75"/>
      <c r="BW223" s="75"/>
      <c r="BX223" s="75"/>
      <c r="BY223" s="75"/>
      <c r="BZ223" s="75"/>
      <c r="CA223" s="75"/>
      <c r="CB223" s="75"/>
      <c r="CC223" s="75"/>
      <c r="CD223" s="75"/>
      <c r="CE223" s="75"/>
      <c r="CF223" s="75"/>
      <c r="CG223" s="75"/>
      <c r="CH223" s="75"/>
      <c r="CI223" s="75"/>
      <c r="CJ223" s="75"/>
      <c r="CK223" s="75"/>
      <c r="CL223" s="75"/>
      <c r="CM223" s="75"/>
      <c r="CN223" s="75"/>
      <c r="CO223" s="75"/>
      <c r="CP223" s="75"/>
      <c r="CQ223" s="75"/>
      <c r="CR223" s="75"/>
      <c r="CS223" s="75"/>
      <c r="CT223" s="75"/>
      <c r="CU223" s="75"/>
      <c r="CV223" s="75"/>
      <c r="CW223" s="75"/>
      <c r="CX223" s="75"/>
      <c r="CY223" s="75"/>
      <c r="CZ223" s="75"/>
      <c r="DA223" s="75"/>
      <c r="DB223" s="75"/>
      <c r="DC223" s="75"/>
      <c r="DD223" s="75"/>
      <c r="DE223" s="75"/>
      <c r="DF223" s="75"/>
      <c r="DG223" s="75"/>
      <c r="DH223" s="75"/>
      <c r="DI223" s="75"/>
      <c r="DJ223" s="75"/>
      <c r="DK223" s="75"/>
      <c r="DL223" s="75"/>
      <c r="DM223" s="75"/>
      <c r="DN223" s="75"/>
      <c r="DO223" s="75"/>
      <c r="DP223" s="75"/>
      <c r="DQ223" s="75"/>
      <c r="DR223" s="75"/>
      <c r="DS223" s="75"/>
      <c r="DT223" s="75"/>
      <c r="DU223" s="75"/>
      <c r="DV223" s="75"/>
      <c r="DW223" s="75"/>
      <c r="DX223" s="75"/>
      <c r="DY223" s="75"/>
      <c r="DZ223" s="75"/>
      <c r="EA223" s="75"/>
      <c r="EB223" s="75"/>
      <c r="EC223" s="75"/>
      <c r="ED223" s="75"/>
      <c r="EE223" s="75"/>
      <c r="EF223" s="75"/>
      <c r="EG223" s="75"/>
      <c r="EH223" s="75"/>
      <c r="EI223" s="75"/>
      <c r="EJ223" s="75"/>
      <c r="EK223" s="75"/>
      <c r="EL223" s="75"/>
      <c r="EM223" s="75"/>
      <c r="EN223" s="75"/>
      <c r="EO223" s="75"/>
      <c r="EP223" s="75"/>
      <c r="EQ223" s="75"/>
      <c r="ER223" s="75"/>
      <c r="ES223" s="75"/>
      <c r="ET223" s="75"/>
      <c r="EU223" s="75"/>
      <c r="EV223" s="75"/>
      <c r="EW223" s="75"/>
    </row>
    <row r="224" spans="2:153" x14ac:dyDescent="0.2">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c r="BI224" s="75"/>
      <c r="BJ224" s="75"/>
      <c r="BK224" s="75"/>
      <c r="BL224" s="75"/>
      <c r="BM224" s="75"/>
      <c r="BN224" s="75"/>
      <c r="BO224" s="75"/>
      <c r="BP224" s="75"/>
      <c r="BQ224" s="75"/>
      <c r="BR224" s="75"/>
      <c r="BS224" s="75"/>
      <c r="BT224" s="75"/>
      <c r="BU224" s="75"/>
      <c r="BV224" s="75"/>
      <c r="BW224" s="75"/>
      <c r="BX224" s="75"/>
      <c r="BY224" s="75"/>
      <c r="BZ224" s="75"/>
      <c r="CA224" s="75"/>
      <c r="CB224" s="75"/>
      <c r="CC224" s="75"/>
      <c r="CD224" s="75"/>
      <c r="CE224" s="75"/>
      <c r="CF224" s="75"/>
      <c r="CG224" s="75"/>
      <c r="CH224" s="75"/>
      <c r="CI224" s="75"/>
      <c r="CJ224" s="75"/>
      <c r="CK224" s="75"/>
      <c r="CL224" s="75"/>
      <c r="CM224" s="75"/>
      <c r="CN224" s="75"/>
      <c r="CO224" s="75"/>
      <c r="CP224" s="75"/>
      <c r="CQ224" s="75"/>
      <c r="CR224" s="75"/>
      <c r="CS224" s="75"/>
      <c r="CT224" s="75"/>
      <c r="CU224" s="75"/>
      <c r="CV224" s="75"/>
      <c r="CW224" s="75"/>
      <c r="CX224" s="75"/>
      <c r="CY224" s="75"/>
      <c r="CZ224" s="75"/>
      <c r="DA224" s="75"/>
      <c r="DB224" s="75"/>
      <c r="DC224" s="75"/>
      <c r="DD224" s="75"/>
      <c r="DE224" s="75"/>
      <c r="DF224" s="75"/>
      <c r="DG224" s="75"/>
      <c r="DH224" s="75"/>
      <c r="DI224" s="75"/>
      <c r="DJ224" s="75"/>
      <c r="DK224" s="75"/>
      <c r="DL224" s="75"/>
      <c r="DM224" s="75"/>
      <c r="DN224" s="75"/>
      <c r="DO224" s="75"/>
      <c r="DP224" s="75"/>
      <c r="DQ224" s="75"/>
      <c r="DR224" s="75"/>
      <c r="DS224" s="75"/>
      <c r="DT224" s="75"/>
      <c r="DU224" s="75"/>
      <c r="DV224" s="75"/>
      <c r="DW224" s="75"/>
      <c r="DX224" s="75"/>
      <c r="DY224" s="75"/>
      <c r="DZ224" s="75"/>
      <c r="EA224" s="75"/>
      <c r="EB224" s="75"/>
      <c r="EC224" s="75"/>
      <c r="ED224" s="75"/>
      <c r="EE224" s="75"/>
      <c r="EF224" s="75"/>
      <c r="EG224" s="75"/>
      <c r="EH224" s="75"/>
      <c r="EI224" s="75"/>
      <c r="EJ224" s="75"/>
      <c r="EK224" s="75"/>
      <c r="EL224" s="75"/>
      <c r="EM224" s="75"/>
      <c r="EN224" s="75"/>
      <c r="EO224" s="75"/>
      <c r="EP224" s="75"/>
      <c r="EQ224" s="75"/>
      <c r="ER224" s="75"/>
      <c r="ES224" s="75"/>
      <c r="ET224" s="75"/>
      <c r="EU224" s="75"/>
      <c r="EV224" s="75"/>
      <c r="EW224" s="75"/>
    </row>
    <row r="225" spans="2:153" x14ac:dyDescent="0.2">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c r="BI225" s="75"/>
      <c r="BJ225" s="75"/>
      <c r="BK225" s="75"/>
      <c r="BL225" s="75"/>
      <c r="BM225" s="75"/>
      <c r="BN225" s="75"/>
      <c r="BO225" s="75"/>
      <c r="BP225" s="75"/>
      <c r="BQ225" s="75"/>
      <c r="BR225" s="75"/>
      <c r="BS225" s="75"/>
      <c r="BT225" s="75"/>
      <c r="BU225" s="75"/>
      <c r="BV225" s="75"/>
      <c r="BW225" s="75"/>
      <c r="BX225" s="75"/>
      <c r="BY225" s="75"/>
      <c r="BZ225" s="75"/>
      <c r="CA225" s="75"/>
      <c r="CB225" s="75"/>
      <c r="CC225" s="75"/>
      <c r="CD225" s="75"/>
      <c r="CE225" s="75"/>
      <c r="CF225" s="75"/>
      <c r="CG225" s="75"/>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c r="EJ225" s="75"/>
      <c r="EK225" s="75"/>
      <c r="EL225" s="75"/>
      <c r="EM225" s="75"/>
      <c r="EN225" s="75"/>
      <c r="EO225" s="75"/>
      <c r="EP225" s="75"/>
      <c r="EQ225" s="75"/>
      <c r="ER225" s="75"/>
      <c r="ES225" s="75"/>
      <c r="ET225" s="75"/>
      <c r="EU225" s="75"/>
      <c r="EV225" s="75"/>
      <c r="EW225" s="75"/>
    </row>
    <row r="226" spans="2:153" x14ac:dyDescent="0.2">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c r="BI226" s="75"/>
      <c r="BJ226" s="75"/>
      <c r="BK226" s="75"/>
      <c r="BL226" s="75"/>
      <c r="BM226" s="75"/>
      <c r="BN226" s="75"/>
      <c r="BO226" s="75"/>
      <c r="BP226" s="75"/>
      <c r="BQ226" s="75"/>
      <c r="BR226" s="75"/>
      <c r="BS226" s="75"/>
      <c r="BT226" s="75"/>
      <c r="BU226" s="75"/>
      <c r="BV226" s="75"/>
      <c r="BW226" s="75"/>
      <c r="BX226" s="75"/>
      <c r="BY226" s="75"/>
      <c r="BZ226" s="75"/>
      <c r="CA226" s="75"/>
      <c r="CB226" s="75"/>
      <c r="CC226" s="75"/>
      <c r="CD226" s="75"/>
      <c r="CE226" s="75"/>
      <c r="CF226" s="75"/>
      <c r="CG226" s="75"/>
      <c r="CH226" s="75"/>
      <c r="CI226" s="75"/>
      <c r="CJ226" s="75"/>
      <c r="CK226" s="75"/>
      <c r="CL226" s="75"/>
      <c r="CM226" s="75"/>
      <c r="CN226" s="75"/>
      <c r="CO226" s="75"/>
      <c r="CP226" s="75"/>
      <c r="CQ226" s="75"/>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c r="EJ226" s="75"/>
      <c r="EK226" s="75"/>
      <c r="EL226" s="75"/>
      <c r="EM226" s="75"/>
      <c r="EN226" s="75"/>
      <c r="EO226" s="75"/>
      <c r="EP226" s="75"/>
      <c r="EQ226" s="75"/>
      <c r="ER226" s="75"/>
      <c r="ES226" s="75"/>
      <c r="ET226" s="75"/>
      <c r="EU226" s="75"/>
      <c r="EV226" s="75"/>
      <c r="EW226" s="75"/>
    </row>
    <row r="227" spans="2:153" x14ac:dyDescent="0.2">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c r="BI227" s="75"/>
      <c r="BJ227" s="75"/>
      <c r="BK227" s="75"/>
      <c r="BL227" s="75"/>
      <c r="BM227" s="75"/>
      <c r="BN227" s="75"/>
      <c r="BO227" s="75"/>
      <c r="BP227" s="75"/>
      <c r="BQ227" s="75"/>
      <c r="BR227" s="75"/>
      <c r="BS227" s="75"/>
      <c r="BT227" s="75"/>
      <c r="BU227" s="75"/>
      <c r="BV227" s="75"/>
      <c r="BW227" s="75"/>
      <c r="BX227" s="75"/>
      <c r="BY227" s="75"/>
      <c r="BZ227" s="75"/>
      <c r="CA227" s="75"/>
      <c r="CB227" s="75"/>
      <c r="CC227" s="75"/>
      <c r="CD227" s="75"/>
      <c r="CE227" s="75"/>
      <c r="CF227" s="75"/>
      <c r="CG227" s="75"/>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c r="EJ227" s="75"/>
      <c r="EK227" s="75"/>
      <c r="EL227" s="75"/>
      <c r="EM227" s="75"/>
      <c r="EN227" s="75"/>
      <c r="EO227" s="75"/>
      <c r="EP227" s="75"/>
      <c r="EQ227" s="75"/>
      <c r="ER227" s="75"/>
      <c r="ES227" s="75"/>
      <c r="ET227" s="75"/>
      <c r="EU227" s="75"/>
      <c r="EV227" s="75"/>
      <c r="EW227" s="75"/>
    </row>
    <row r="228" spans="2:153" x14ac:dyDescent="0.2">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c r="BI228" s="75"/>
      <c r="BJ228" s="75"/>
      <c r="BK228" s="75"/>
      <c r="BL228" s="75"/>
      <c r="BM228" s="75"/>
      <c r="BN228" s="75"/>
      <c r="BO228" s="75"/>
      <c r="BP228" s="75"/>
      <c r="BQ228" s="75"/>
      <c r="BR228" s="75"/>
      <c r="BS228" s="75"/>
      <c r="BT228" s="75"/>
      <c r="BU228" s="75"/>
      <c r="BV228" s="75"/>
      <c r="BW228" s="75"/>
      <c r="BX228" s="75"/>
      <c r="BY228" s="75"/>
      <c r="BZ228" s="75"/>
      <c r="CA228" s="75"/>
      <c r="CB228" s="75"/>
      <c r="CC228" s="75"/>
      <c r="CD228" s="75"/>
      <c r="CE228" s="75"/>
      <c r="CF228" s="75"/>
      <c r="CG228" s="75"/>
      <c r="CH228" s="75"/>
      <c r="CI228" s="75"/>
      <c r="CJ228" s="75"/>
      <c r="CK228" s="75"/>
      <c r="CL228" s="75"/>
      <c r="CM228" s="75"/>
      <c r="CN228" s="75"/>
      <c r="CO228" s="75"/>
      <c r="CP228" s="75"/>
      <c r="CQ228" s="75"/>
      <c r="CR228" s="75"/>
      <c r="CS228" s="75"/>
      <c r="CT228" s="75"/>
      <c r="CU228" s="75"/>
      <c r="CV228" s="75"/>
      <c r="CW228" s="75"/>
      <c r="CX228" s="75"/>
      <c r="CY228" s="75"/>
      <c r="CZ228" s="75"/>
      <c r="DA228" s="75"/>
      <c r="DB228" s="75"/>
      <c r="DC228" s="75"/>
      <c r="DD228" s="75"/>
      <c r="DE228" s="75"/>
      <c r="DF228" s="75"/>
      <c r="DG228" s="75"/>
      <c r="DH228" s="75"/>
      <c r="DI228" s="75"/>
      <c r="DJ228" s="75"/>
      <c r="DK228" s="75"/>
      <c r="DL228" s="75"/>
      <c r="DM228" s="75"/>
      <c r="DN228" s="75"/>
      <c r="DO228" s="75"/>
      <c r="DP228" s="75"/>
      <c r="DQ228" s="75"/>
      <c r="DR228" s="75"/>
      <c r="DS228" s="75"/>
      <c r="DT228" s="75"/>
      <c r="DU228" s="75"/>
      <c r="DV228" s="75"/>
      <c r="DW228" s="75"/>
      <c r="DX228" s="75"/>
      <c r="DY228" s="75"/>
      <c r="DZ228" s="75"/>
      <c r="EA228" s="75"/>
      <c r="EB228" s="75"/>
      <c r="EC228" s="75"/>
      <c r="ED228" s="75"/>
      <c r="EE228" s="75"/>
      <c r="EF228" s="75"/>
      <c r="EG228" s="75"/>
      <c r="EH228" s="75"/>
      <c r="EI228" s="75"/>
      <c r="EJ228" s="75"/>
      <c r="EK228" s="75"/>
      <c r="EL228" s="75"/>
      <c r="EM228" s="75"/>
      <c r="EN228" s="75"/>
      <c r="EO228" s="75"/>
      <c r="EP228" s="75"/>
      <c r="EQ228" s="75"/>
      <c r="ER228" s="75"/>
      <c r="ES228" s="75"/>
      <c r="ET228" s="75"/>
      <c r="EU228" s="75"/>
      <c r="EV228" s="75"/>
      <c r="EW228" s="75"/>
    </row>
    <row r="229" spans="2:153" x14ac:dyDescent="0.2">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c r="BI229" s="75"/>
      <c r="BJ229" s="75"/>
      <c r="BK229" s="75"/>
      <c r="BL229" s="75"/>
      <c r="BM229" s="75"/>
      <c r="BN229" s="75"/>
      <c r="BO229" s="75"/>
      <c r="BP229" s="75"/>
      <c r="BQ229" s="75"/>
      <c r="BR229" s="75"/>
      <c r="BS229" s="75"/>
      <c r="BT229" s="75"/>
      <c r="BU229" s="75"/>
      <c r="BV229" s="75"/>
      <c r="BW229" s="75"/>
      <c r="BX229" s="75"/>
      <c r="BY229" s="75"/>
      <c r="BZ229" s="75"/>
      <c r="CA229" s="75"/>
      <c r="CB229" s="75"/>
      <c r="CC229" s="75"/>
      <c r="CD229" s="75"/>
      <c r="CE229" s="75"/>
      <c r="CF229" s="75"/>
      <c r="CG229" s="75"/>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c r="EJ229" s="75"/>
      <c r="EK229" s="75"/>
      <c r="EL229" s="75"/>
      <c r="EM229" s="75"/>
      <c r="EN229" s="75"/>
      <c r="EO229" s="75"/>
      <c r="EP229" s="75"/>
      <c r="EQ229" s="75"/>
      <c r="ER229" s="75"/>
      <c r="ES229" s="75"/>
      <c r="ET229" s="75"/>
      <c r="EU229" s="75"/>
      <c r="EV229" s="75"/>
      <c r="EW229" s="75"/>
    </row>
    <row r="230" spans="2:153" x14ac:dyDescent="0.2">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c r="BI230" s="75"/>
      <c r="BJ230" s="75"/>
      <c r="BK230" s="75"/>
      <c r="BL230" s="75"/>
      <c r="BM230" s="75"/>
      <c r="BN230" s="75"/>
      <c r="BO230" s="75"/>
      <c r="BP230" s="75"/>
      <c r="BQ230" s="75"/>
      <c r="BR230" s="75"/>
      <c r="BS230" s="75"/>
      <c r="BT230" s="75"/>
      <c r="BU230" s="75"/>
      <c r="BV230" s="75"/>
      <c r="BW230" s="75"/>
      <c r="BX230" s="75"/>
      <c r="BY230" s="75"/>
      <c r="BZ230" s="75"/>
      <c r="CA230" s="75"/>
      <c r="CB230" s="75"/>
      <c r="CC230" s="75"/>
      <c r="CD230" s="75"/>
      <c r="CE230" s="75"/>
      <c r="CF230" s="75"/>
      <c r="CG230" s="75"/>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c r="EJ230" s="75"/>
      <c r="EK230" s="75"/>
      <c r="EL230" s="75"/>
      <c r="EM230" s="75"/>
      <c r="EN230" s="75"/>
      <c r="EO230" s="75"/>
      <c r="EP230" s="75"/>
      <c r="EQ230" s="75"/>
      <c r="ER230" s="75"/>
      <c r="ES230" s="75"/>
      <c r="ET230" s="75"/>
      <c r="EU230" s="75"/>
      <c r="EV230" s="75"/>
      <c r="EW230" s="75"/>
    </row>
    <row r="231" spans="2:153" x14ac:dyDescent="0.2">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c r="CJ231" s="75"/>
      <c r="CK231" s="75"/>
      <c r="CL231" s="75"/>
      <c r="CM231" s="75"/>
      <c r="CN231" s="75"/>
      <c r="CO231" s="75"/>
      <c r="CP231" s="75"/>
      <c r="CQ231" s="75"/>
      <c r="CR231" s="75"/>
      <c r="CS231" s="75"/>
      <c r="CT231" s="75"/>
      <c r="CU231" s="75"/>
      <c r="CV231" s="75"/>
      <c r="CW231" s="75"/>
      <c r="CX231" s="75"/>
      <c r="CY231" s="75"/>
      <c r="CZ231" s="75"/>
      <c r="DA231" s="75"/>
      <c r="DB231" s="75"/>
      <c r="DC231" s="75"/>
      <c r="DD231" s="75"/>
      <c r="DE231" s="75"/>
      <c r="DF231" s="75"/>
      <c r="DG231" s="75"/>
      <c r="DH231" s="75"/>
      <c r="DI231" s="75"/>
      <c r="DJ231" s="75"/>
      <c r="DK231" s="75"/>
      <c r="DL231" s="75"/>
      <c r="DM231" s="75"/>
      <c r="DN231" s="75"/>
      <c r="DO231" s="75"/>
      <c r="DP231" s="75"/>
      <c r="DQ231" s="75"/>
      <c r="DR231" s="75"/>
      <c r="DS231" s="75"/>
      <c r="DT231" s="75"/>
      <c r="DU231" s="75"/>
      <c r="DV231" s="75"/>
      <c r="DW231" s="75"/>
      <c r="DX231" s="75"/>
      <c r="DY231" s="75"/>
      <c r="DZ231" s="75"/>
      <c r="EA231" s="75"/>
      <c r="EB231" s="75"/>
      <c r="EC231" s="75"/>
      <c r="ED231" s="75"/>
      <c r="EE231" s="75"/>
      <c r="EF231" s="75"/>
      <c r="EG231" s="75"/>
      <c r="EH231" s="75"/>
      <c r="EI231" s="75"/>
      <c r="EJ231" s="75"/>
      <c r="EK231" s="75"/>
      <c r="EL231" s="75"/>
      <c r="EM231" s="75"/>
      <c r="EN231" s="75"/>
      <c r="EO231" s="75"/>
      <c r="EP231" s="75"/>
      <c r="EQ231" s="75"/>
      <c r="ER231" s="75"/>
      <c r="ES231" s="75"/>
      <c r="ET231" s="75"/>
      <c r="EU231" s="75"/>
      <c r="EV231" s="75"/>
      <c r="EW231" s="75"/>
    </row>
    <row r="232" spans="2:153" x14ac:dyDescent="0.2">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c r="BI232" s="75"/>
      <c r="BJ232" s="75"/>
      <c r="BK232" s="75"/>
      <c r="BL232" s="75"/>
      <c r="BM232" s="75"/>
      <c r="BN232" s="75"/>
      <c r="BO232" s="75"/>
      <c r="BP232" s="75"/>
      <c r="BQ232" s="75"/>
      <c r="BR232" s="75"/>
      <c r="BS232" s="75"/>
      <c r="BT232" s="75"/>
      <c r="BU232" s="75"/>
      <c r="BV232" s="75"/>
      <c r="BW232" s="75"/>
      <c r="BX232" s="75"/>
      <c r="BY232" s="75"/>
      <c r="BZ232" s="75"/>
      <c r="CA232" s="75"/>
      <c r="CB232" s="75"/>
      <c r="CC232" s="75"/>
      <c r="CD232" s="75"/>
      <c r="CE232" s="75"/>
      <c r="CF232" s="75"/>
      <c r="CG232" s="75"/>
      <c r="CH232" s="75"/>
      <c r="CI232" s="75"/>
      <c r="CJ232" s="75"/>
      <c r="CK232" s="75"/>
      <c r="CL232" s="75"/>
      <c r="CM232" s="75"/>
      <c r="CN232" s="75"/>
      <c r="CO232" s="75"/>
      <c r="CP232" s="75"/>
      <c r="CQ232" s="75"/>
      <c r="CR232" s="75"/>
      <c r="CS232" s="75"/>
      <c r="CT232" s="75"/>
      <c r="CU232" s="75"/>
      <c r="CV232" s="75"/>
      <c r="CW232" s="75"/>
      <c r="CX232" s="75"/>
      <c r="CY232" s="75"/>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75"/>
      <c r="EJ232" s="75"/>
      <c r="EK232" s="75"/>
      <c r="EL232" s="75"/>
      <c r="EM232" s="75"/>
      <c r="EN232" s="75"/>
      <c r="EO232" s="75"/>
      <c r="EP232" s="75"/>
      <c r="EQ232" s="75"/>
      <c r="ER232" s="75"/>
      <c r="ES232" s="75"/>
      <c r="ET232" s="75"/>
      <c r="EU232" s="75"/>
      <c r="EV232" s="75"/>
      <c r="EW232" s="75"/>
    </row>
    <row r="233" spans="2:153" x14ac:dyDescent="0.2">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c r="CJ233" s="75"/>
      <c r="CK233" s="75"/>
      <c r="CL233" s="75"/>
      <c r="CM233" s="75"/>
      <c r="CN233" s="75"/>
      <c r="CO233" s="75"/>
      <c r="CP233" s="75"/>
      <c r="CQ233" s="75"/>
      <c r="CR233" s="75"/>
      <c r="CS233" s="75"/>
      <c r="CT233" s="75"/>
      <c r="CU233" s="75"/>
      <c r="CV233" s="75"/>
      <c r="CW233" s="75"/>
      <c r="CX233" s="75"/>
      <c r="CY233" s="75"/>
      <c r="CZ233" s="75"/>
      <c r="DA233" s="75"/>
      <c r="DB233" s="75"/>
      <c r="DC233" s="75"/>
      <c r="DD233" s="75"/>
      <c r="DE233" s="75"/>
      <c r="DF233" s="75"/>
      <c r="DG233" s="75"/>
      <c r="DH233" s="75"/>
      <c r="DI233" s="75"/>
      <c r="DJ233" s="75"/>
      <c r="DK233" s="75"/>
      <c r="DL233" s="75"/>
      <c r="DM233" s="75"/>
      <c r="DN233" s="75"/>
      <c r="DO233" s="75"/>
      <c r="DP233" s="75"/>
      <c r="DQ233" s="75"/>
      <c r="DR233" s="75"/>
      <c r="DS233" s="75"/>
      <c r="DT233" s="75"/>
      <c r="DU233" s="75"/>
      <c r="DV233" s="75"/>
      <c r="DW233" s="75"/>
      <c r="DX233" s="75"/>
      <c r="DY233" s="75"/>
      <c r="DZ233" s="75"/>
      <c r="EA233" s="75"/>
      <c r="EB233" s="75"/>
      <c r="EC233" s="75"/>
      <c r="ED233" s="75"/>
      <c r="EE233" s="75"/>
      <c r="EF233" s="75"/>
      <c r="EG233" s="75"/>
      <c r="EH233" s="75"/>
      <c r="EI233" s="75"/>
      <c r="EJ233" s="75"/>
      <c r="EK233" s="75"/>
      <c r="EL233" s="75"/>
      <c r="EM233" s="75"/>
      <c r="EN233" s="75"/>
      <c r="EO233" s="75"/>
      <c r="EP233" s="75"/>
      <c r="EQ233" s="75"/>
      <c r="ER233" s="75"/>
      <c r="ES233" s="75"/>
      <c r="ET233" s="75"/>
      <c r="EU233" s="75"/>
      <c r="EV233" s="75"/>
      <c r="EW233" s="75"/>
    </row>
    <row r="234" spans="2:153" x14ac:dyDescent="0.2">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c r="BI234" s="75"/>
      <c r="BJ234" s="75"/>
      <c r="BK234" s="75"/>
      <c r="BL234" s="75"/>
      <c r="BM234" s="75"/>
      <c r="BN234" s="75"/>
      <c r="BO234" s="75"/>
      <c r="BP234" s="75"/>
      <c r="BQ234" s="75"/>
      <c r="BR234" s="75"/>
      <c r="BS234" s="75"/>
      <c r="BT234" s="75"/>
      <c r="BU234" s="75"/>
      <c r="BV234" s="75"/>
      <c r="BW234" s="75"/>
      <c r="BX234" s="75"/>
      <c r="BY234" s="75"/>
      <c r="BZ234" s="75"/>
      <c r="CA234" s="75"/>
      <c r="CB234" s="75"/>
      <c r="CC234" s="75"/>
      <c r="CD234" s="75"/>
      <c r="CE234" s="75"/>
      <c r="CF234" s="75"/>
      <c r="CG234" s="75"/>
      <c r="CH234" s="75"/>
      <c r="CI234" s="75"/>
      <c r="CJ234" s="75"/>
      <c r="CK234" s="75"/>
      <c r="CL234" s="75"/>
      <c r="CM234" s="75"/>
      <c r="CN234" s="75"/>
      <c r="CO234" s="75"/>
      <c r="CP234" s="75"/>
      <c r="CQ234" s="75"/>
      <c r="CR234" s="75"/>
      <c r="CS234" s="75"/>
      <c r="CT234" s="75"/>
      <c r="CU234" s="75"/>
      <c r="CV234" s="75"/>
      <c r="CW234" s="75"/>
      <c r="CX234" s="75"/>
      <c r="CY234" s="75"/>
      <c r="CZ234" s="75"/>
      <c r="DA234" s="75"/>
      <c r="DB234" s="75"/>
      <c r="DC234" s="75"/>
      <c r="DD234" s="75"/>
      <c r="DE234" s="75"/>
      <c r="DF234" s="75"/>
      <c r="DG234" s="75"/>
      <c r="DH234" s="75"/>
      <c r="DI234" s="75"/>
      <c r="DJ234" s="75"/>
      <c r="DK234" s="75"/>
      <c r="DL234" s="75"/>
      <c r="DM234" s="75"/>
      <c r="DN234" s="75"/>
      <c r="DO234" s="75"/>
      <c r="DP234" s="75"/>
      <c r="DQ234" s="75"/>
      <c r="DR234" s="75"/>
      <c r="DS234" s="75"/>
      <c r="DT234" s="75"/>
      <c r="DU234" s="75"/>
      <c r="DV234" s="75"/>
      <c r="DW234" s="75"/>
      <c r="DX234" s="75"/>
      <c r="DY234" s="75"/>
      <c r="DZ234" s="75"/>
      <c r="EA234" s="75"/>
      <c r="EB234" s="75"/>
      <c r="EC234" s="75"/>
      <c r="ED234" s="75"/>
      <c r="EE234" s="75"/>
      <c r="EF234" s="75"/>
      <c r="EG234" s="75"/>
      <c r="EH234" s="75"/>
      <c r="EI234" s="75"/>
      <c r="EJ234" s="75"/>
      <c r="EK234" s="75"/>
      <c r="EL234" s="75"/>
      <c r="EM234" s="75"/>
      <c r="EN234" s="75"/>
      <c r="EO234" s="75"/>
      <c r="EP234" s="75"/>
      <c r="EQ234" s="75"/>
      <c r="ER234" s="75"/>
      <c r="ES234" s="75"/>
      <c r="ET234" s="75"/>
      <c r="EU234" s="75"/>
      <c r="EV234" s="75"/>
      <c r="EW234" s="75"/>
    </row>
    <row r="235" spans="2:153" x14ac:dyDescent="0.2">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c r="BI235" s="75"/>
      <c r="BJ235" s="75"/>
      <c r="BK235" s="75"/>
      <c r="BL235" s="75"/>
      <c r="BM235" s="75"/>
      <c r="BN235" s="75"/>
      <c r="BO235" s="75"/>
      <c r="BP235" s="75"/>
      <c r="BQ235" s="75"/>
      <c r="BR235" s="75"/>
      <c r="BS235" s="75"/>
      <c r="BT235" s="75"/>
      <c r="BU235" s="75"/>
      <c r="BV235" s="75"/>
      <c r="BW235" s="75"/>
      <c r="BX235" s="75"/>
      <c r="BY235" s="75"/>
      <c r="BZ235" s="75"/>
      <c r="CA235" s="75"/>
      <c r="CB235" s="75"/>
      <c r="CC235" s="75"/>
      <c r="CD235" s="75"/>
      <c r="CE235" s="75"/>
      <c r="CF235" s="75"/>
      <c r="CG235" s="75"/>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c r="DI235" s="75"/>
      <c r="DJ235" s="75"/>
      <c r="DK235" s="75"/>
      <c r="DL235" s="75"/>
      <c r="DM235" s="75"/>
      <c r="DN235" s="75"/>
      <c r="DO235" s="75"/>
      <c r="DP235" s="75"/>
      <c r="DQ235" s="75"/>
      <c r="DR235" s="75"/>
      <c r="DS235" s="75"/>
      <c r="DT235" s="75"/>
      <c r="DU235" s="75"/>
      <c r="DV235" s="75"/>
      <c r="DW235" s="75"/>
      <c r="DX235" s="75"/>
      <c r="DY235" s="75"/>
      <c r="DZ235" s="75"/>
      <c r="EA235" s="75"/>
      <c r="EB235" s="75"/>
      <c r="EC235" s="75"/>
      <c r="ED235" s="75"/>
      <c r="EE235" s="75"/>
      <c r="EF235" s="75"/>
      <c r="EG235" s="75"/>
      <c r="EH235" s="75"/>
      <c r="EI235" s="75"/>
      <c r="EJ235" s="75"/>
      <c r="EK235" s="75"/>
      <c r="EL235" s="75"/>
      <c r="EM235" s="75"/>
      <c r="EN235" s="75"/>
      <c r="EO235" s="75"/>
      <c r="EP235" s="75"/>
      <c r="EQ235" s="75"/>
      <c r="ER235" s="75"/>
      <c r="ES235" s="75"/>
      <c r="ET235" s="75"/>
      <c r="EU235" s="75"/>
      <c r="EV235" s="75"/>
      <c r="EW235" s="75"/>
    </row>
    <row r="236" spans="2:153" x14ac:dyDescent="0.2">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c r="BI236" s="75"/>
      <c r="BJ236" s="75"/>
      <c r="BK236" s="75"/>
      <c r="BL236" s="75"/>
      <c r="BM236" s="75"/>
      <c r="BN236" s="75"/>
      <c r="BO236" s="75"/>
      <c r="BP236" s="75"/>
      <c r="BQ236" s="75"/>
      <c r="BR236" s="75"/>
      <c r="BS236" s="75"/>
      <c r="BT236" s="75"/>
      <c r="BU236" s="75"/>
      <c r="BV236" s="75"/>
      <c r="BW236" s="75"/>
      <c r="BX236" s="75"/>
      <c r="BY236" s="75"/>
      <c r="BZ236" s="75"/>
      <c r="CA236" s="75"/>
      <c r="CB236" s="75"/>
      <c r="CC236" s="75"/>
      <c r="CD236" s="75"/>
      <c r="CE236" s="75"/>
      <c r="CF236" s="75"/>
      <c r="CG236" s="75"/>
      <c r="CH236" s="75"/>
      <c r="CI236" s="75"/>
      <c r="CJ236" s="75"/>
      <c r="CK236" s="75"/>
      <c r="CL236" s="75"/>
      <c r="CM236" s="75"/>
      <c r="CN236" s="75"/>
      <c r="CO236" s="75"/>
      <c r="CP236" s="75"/>
      <c r="CQ236" s="75"/>
      <c r="CR236" s="75"/>
      <c r="CS236" s="75"/>
      <c r="CT236" s="75"/>
      <c r="CU236" s="75"/>
      <c r="CV236" s="75"/>
      <c r="CW236" s="75"/>
      <c r="CX236" s="75"/>
      <c r="CY236" s="75"/>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75"/>
      <c r="EJ236" s="75"/>
      <c r="EK236" s="75"/>
      <c r="EL236" s="75"/>
      <c r="EM236" s="75"/>
      <c r="EN236" s="75"/>
      <c r="EO236" s="75"/>
      <c r="EP236" s="75"/>
      <c r="EQ236" s="75"/>
      <c r="ER236" s="75"/>
      <c r="ES236" s="75"/>
      <c r="ET236" s="75"/>
      <c r="EU236" s="75"/>
      <c r="EV236" s="75"/>
      <c r="EW236" s="75"/>
    </row>
    <row r="237" spans="2:153" x14ac:dyDescent="0.2">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c r="BI237" s="75"/>
      <c r="BJ237" s="75"/>
      <c r="BK237" s="75"/>
      <c r="BL237" s="75"/>
      <c r="BM237" s="75"/>
      <c r="BN237" s="75"/>
      <c r="BO237" s="75"/>
      <c r="BP237" s="75"/>
      <c r="BQ237" s="75"/>
      <c r="BR237" s="75"/>
      <c r="BS237" s="75"/>
      <c r="BT237" s="75"/>
      <c r="BU237" s="75"/>
      <c r="BV237" s="75"/>
      <c r="BW237" s="75"/>
      <c r="BX237" s="75"/>
      <c r="BY237" s="75"/>
      <c r="BZ237" s="75"/>
      <c r="CA237" s="75"/>
      <c r="CB237" s="75"/>
      <c r="CC237" s="75"/>
      <c r="CD237" s="75"/>
      <c r="CE237" s="75"/>
      <c r="CF237" s="75"/>
      <c r="CG237" s="75"/>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c r="DI237" s="75"/>
      <c r="DJ237" s="75"/>
      <c r="DK237" s="75"/>
      <c r="DL237" s="75"/>
      <c r="DM237" s="75"/>
      <c r="DN237" s="75"/>
      <c r="DO237" s="75"/>
      <c r="DP237" s="75"/>
      <c r="DQ237" s="75"/>
      <c r="DR237" s="75"/>
      <c r="DS237" s="75"/>
      <c r="DT237" s="75"/>
      <c r="DU237" s="75"/>
      <c r="DV237" s="75"/>
      <c r="DW237" s="75"/>
      <c r="DX237" s="75"/>
      <c r="DY237" s="75"/>
      <c r="DZ237" s="75"/>
      <c r="EA237" s="75"/>
      <c r="EB237" s="75"/>
      <c r="EC237" s="75"/>
      <c r="ED237" s="75"/>
      <c r="EE237" s="75"/>
      <c r="EF237" s="75"/>
      <c r="EG237" s="75"/>
      <c r="EH237" s="75"/>
      <c r="EI237" s="75"/>
      <c r="EJ237" s="75"/>
      <c r="EK237" s="75"/>
      <c r="EL237" s="75"/>
      <c r="EM237" s="75"/>
      <c r="EN237" s="75"/>
      <c r="EO237" s="75"/>
      <c r="EP237" s="75"/>
      <c r="EQ237" s="75"/>
      <c r="ER237" s="75"/>
      <c r="ES237" s="75"/>
      <c r="ET237" s="75"/>
      <c r="EU237" s="75"/>
      <c r="EV237" s="75"/>
      <c r="EW237" s="75"/>
    </row>
    <row r="238" spans="2:153" x14ac:dyDescent="0.2">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c r="BI238" s="75"/>
      <c r="BJ238" s="75"/>
      <c r="BK238" s="75"/>
      <c r="BL238" s="75"/>
      <c r="BM238" s="75"/>
      <c r="BN238" s="75"/>
      <c r="BO238" s="75"/>
      <c r="BP238" s="75"/>
      <c r="BQ238" s="75"/>
      <c r="BR238" s="75"/>
      <c r="BS238" s="75"/>
      <c r="BT238" s="75"/>
      <c r="BU238" s="75"/>
      <c r="BV238" s="75"/>
      <c r="BW238" s="75"/>
      <c r="BX238" s="75"/>
      <c r="BY238" s="75"/>
      <c r="BZ238" s="75"/>
      <c r="CA238" s="75"/>
      <c r="CB238" s="75"/>
      <c r="CC238" s="75"/>
      <c r="CD238" s="75"/>
      <c r="CE238" s="75"/>
      <c r="CF238" s="75"/>
      <c r="CG238" s="75"/>
      <c r="CH238" s="75"/>
      <c r="CI238" s="75"/>
      <c r="CJ238" s="75"/>
      <c r="CK238" s="75"/>
      <c r="CL238" s="75"/>
      <c r="CM238" s="75"/>
      <c r="CN238" s="75"/>
      <c r="CO238" s="75"/>
      <c r="CP238" s="75"/>
      <c r="CQ238" s="75"/>
      <c r="CR238" s="75"/>
      <c r="CS238" s="75"/>
      <c r="CT238" s="75"/>
      <c r="CU238" s="75"/>
      <c r="CV238" s="75"/>
      <c r="CW238" s="75"/>
      <c r="CX238" s="75"/>
      <c r="CY238" s="75"/>
      <c r="CZ238" s="75"/>
      <c r="DA238" s="75"/>
      <c r="DB238" s="75"/>
      <c r="DC238" s="75"/>
      <c r="DD238" s="75"/>
      <c r="DE238" s="75"/>
      <c r="DF238" s="75"/>
      <c r="DG238" s="75"/>
      <c r="DH238" s="75"/>
      <c r="DI238" s="75"/>
      <c r="DJ238" s="75"/>
      <c r="DK238" s="75"/>
      <c r="DL238" s="75"/>
      <c r="DM238" s="75"/>
      <c r="DN238" s="75"/>
      <c r="DO238" s="75"/>
      <c r="DP238" s="75"/>
      <c r="DQ238" s="75"/>
      <c r="DR238" s="75"/>
      <c r="DS238" s="75"/>
      <c r="DT238" s="75"/>
      <c r="DU238" s="75"/>
      <c r="DV238" s="75"/>
      <c r="DW238" s="75"/>
      <c r="DX238" s="75"/>
      <c r="DY238" s="75"/>
      <c r="DZ238" s="75"/>
      <c r="EA238" s="75"/>
      <c r="EB238" s="75"/>
      <c r="EC238" s="75"/>
      <c r="ED238" s="75"/>
      <c r="EE238" s="75"/>
      <c r="EF238" s="75"/>
      <c r="EG238" s="75"/>
      <c r="EH238" s="75"/>
      <c r="EI238" s="75"/>
      <c r="EJ238" s="75"/>
      <c r="EK238" s="75"/>
      <c r="EL238" s="75"/>
      <c r="EM238" s="75"/>
      <c r="EN238" s="75"/>
      <c r="EO238" s="75"/>
      <c r="EP238" s="75"/>
      <c r="EQ238" s="75"/>
      <c r="ER238" s="75"/>
      <c r="ES238" s="75"/>
      <c r="ET238" s="75"/>
      <c r="EU238" s="75"/>
      <c r="EV238" s="75"/>
      <c r="EW238" s="75"/>
    </row>
    <row r="239" spans="2:153" x14ac:dyDescent="0.2">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c r="BI239" s="75"/>
      <c r="BJ239" s="75"/>
      <c r="BK239" s="75"/>
      <c r="BL239" s="75"/>
      <c r="BM239" s="75"/>
      <c r="BN239" s="75"/>
      <c r="BO239" s="75"/>
      <c r="BP239" s="75"/>
      <c r="BQ239" s="75"/>
      <c r="BR239" s="75"/>
      <c r="BS239" s="75"/>
      <c r="BT239" s="75"/>
      <c r="BU239" s="75"/>
      <c r="BV239" s="75"/>
      <c r="BW239" s="75"/>
      <c r="BX239" s="75"/>
      <c r="BY239" s="75"/>
      <c r="BZ239" s="75"/>
      <c r="CA239" s="75"/>
      <c r="CB239" s="75"/>
      <c r="CC239" s="75"/>
      <c r="CD239" s="75"/>
      <c r="CE239" s="75"/>
      <c r="CF239" s="75"/>
      <c r="CG239" s="75"/>
      <c r="CH239" s="75"/>
      <c r="CI239" s="75"/>
      <c r="CJ239" s="75"/>
      <c r="CK239" s="75"/>
      <c r="CL239" s="75"/>
      <c r="CM239" s="75"/>
      <c r="CN239" s="75"/>
      <c r="CO239" s="75"/>
      <c r="CP239" s="75"/>
      <c r="CQ239" s="75"/>
      <c r="CR239" s="75"/>
      <c r="CS239" s="75"/>
      <c r="CT239" s="75"/>
      <c r="CU239" s="75"/>
      <c r="CV239" s="75"/>
      <c r="CW239" s="75"/>
      <c r="CX239" s="75"/>
      <c r="CY239" s="75"/>
      <c r="CZ239" s="75"/>
      <c r="DA239" s="75"/>
      <c r="DB239" s="75"/>
      <c r="DC239" s="75"/>
      <c r="DD239" s="75"/>
      <c r="DE239" s="75"/>
      <c r="DF239" s="75"/>
      <c r="DG239" s="75"/>
      <c r="DH239" s="75"/>
      <c r="DI239" s="75"/>
      <c r="DJ239" s="75"/>
      <c r="DK239" s="75"/>
      <c r="DL239" s="75"/>
      <c r="DM239" s="75"/>
      <c r="DN239" s="75"/>
      <c r="DO239" s="75"/>
      <c r="DP239" s="75"/>
      <c r="DQ239" s="75"/>
      <c r="DR239" s="75"/>
      <c r="DS239" s="75"/>
      <c r="DT239" s="75"/>
      <c r="DU239" s="75"/>
      <c r="DV239" s="75"/>
      <c r="DW239" s="75"/>
      <c r="DX239" s="75"/>
      <c r="DY239" s="75"/>
      <c r="DZ239" s="75"/>
      <c r="EA239" s="75"/>
      <c r="EB239" s="75"/>
      <c r="EC239" s="75"/>
      <c r="ED239" s="75"/>
      <c r="EE239" s="75"/>
      <c r="EF239" s="75"/>
      <c r="EG239" s="75"/>
      <c r="EH239" s="75"/>
      <c r="EI239" s="75"/>
      <c r="EJ239" s="75"/>
      <c r="EK239" s="75"/>
      <c r="EL239" s="75"/>
      <c r="EM239" s="75"/>
      <c r="EN239" s="75"/>
      <c r="EO239" s="75"/>
      <c r="EP239" s="75"/>
      <c r="EQ239" s="75"/>
      <c r="ER239" s="75"/>
      <c r="ES239" s="75"/>
      <c r="ET239" s="75"/>
      <c r="EU239" s="75"/>
      <c r="EV239" s="75"/>
      <c r="EW239" s="75"/>
    </row>
    <row r="240" spans="2:153" x14ac:dyDescent="0.2">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c r="BI240" s="75"/>
      <c r="BJ240" s="75"/>
      <c r="BK240" s="75"/>
      <c r="BL240" s="75"/>
      <c r="BM240" s="75"/>
      <c r="BN240" s="75"/>
      <c r="BO240" s="75"/>
      <c r="BP240" s="75"/>
      <c r="BQ240" s="75"/>
      <c r="BR240" s="75"/>
      <c r="BS240" s="75"/>
      <c r="BT240" s="75"/>
      <c r="BU240" s="75"/>
      <c r="BV240" s="75"/>
      <c r="BW240" s="75"/>
      <c r="BX240" s="75"/>
      <c r="BY240" s="75"/>
      <c r="BZ240" s="75"/>
      <c r="CA240" s="75"/>
      <c r="CB240" s="75"/>
      <c r="CC240" s="75"/>
      <c r="CD240" s="75"/>
      <c r="CE240" s="75"/>
      <c r="CF240" s="75"/>
      <c r="CG240" s="75"/>
      <c r="CH240" s="75"/>
      <c r="CI240" s="75"/>
      <c r="CJ240" s="75"/>
      <c r="CK240" s="75"/>
      <c r="CL240" s="75"/>
      <c r="CM240" s="75"/>
      <c r="CN240" s="75"/>
      <c r="CO240" s="75"/>
      <c r="CP240" s="75"/>
      <c r="CQ240" s="75"/>
      <c r="CR240" s="75"/>
      <c r="CS240" s="75"/>
      <c r="CT240" s="75"/>
      <c r="CU240" s="75"/>
      <c r="CV240" s="75"/>
      <c r="CW240" s="75"/>
      <c r="CX240" s="75"/>
      <c r="CY240" s="75"/>
      <c r="CZ240" s="75"/>
      <c r="DA240" s="75"/>
      <c r="DB240" s="75"/>
      <c r="DC240" s="75"/>
      <c r="DD240" s="75"/>
      <c r="DE240" s="75"/>
      <c r="DF240" s="75"/>
      <c r="DG240" s="75"/>
      <c r="DH240" s="75"/>
      <c r="DI240" s="75"/>
      <c r="DJ240" s="75"/>
      <c r="DK240" s="75"/>
      <c r="DL240" s="75"/>
      <c r="DM240" s="75"/>
      <c r="DN240" s="75"/>
      <c r="DO240" s="75"/>
      <c r="DP240" s="75"/>
      <c r="DQ240" s="75"/>
      <c r="DR240" s="75"/>
      <c r="DS240" s="75"/>
      <c r="DT240" s="75"/>
      <c r="DU240" s="75"/>
      <c r="DV240" s="75"/>
      <c r="DW240" s="75"/>
      <c r="DX240" s="75"/>
      <c r="DY240" s="75"/>
      <c r="DZ240" s="75"/>
      <c r="EA240" s="75"/>
      <c r="EB240" s="75"/>
      <c r="EC240" s="75"/>
      <c r="ED240" s="75"/>
      <c r="EE240" s="75"/>
      <c r="EF240" s="75"/>
      <c r="EG240" s="75"/>
      <c r="EH240" s="75"/>
      <c r="EI240" s="75"/>
      <c r="EJ240" s="75"/>
      <c r="EK240" s="75"/>
      <c r="EL240" s="75"/>
      <c r="EM240" s="75"/>
      <c r="EN240" s="75"/>
      <c r="EO240" s="75"/>
      <c r="EP240" s="75"/>
      <c r="EQ240" s="75"/>
      <c r="ER240" s="75"/>
      <c r="ES240" s="75"/>
      <c r="ET240" s="75"/>
      <c r="EU240" s="75"/>
      <c r="EV240" s="75"/>
      <c r="EW240" s="75"/>
    </row>
    <row r="241" spans="2:153" x14ac:dyDescent="0.2">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c r="BI241" s="75"/>
      <c r="BJ241" s="75"/>
      <c r="BK241" s="75"/>
      <c r="BL241" s="75"/>
      <c r="BM241" s="75"/>
      <c r="BN241" s="75"/>
      <c r="BO241" s="75"/>
      <c r="BP241" s="75"/>
      <c r="BQ241" s="75"/>
      <c r="BR241" s="75"/>
      <c r="BS241" s="75"/>
      <c r="BT241" s="75"/>
      <c r="BU241" s="75"/>
      <c r="BV241" s="75"/>
      <c r="BW241" s="75"/>
      <c r="BX241" s="75"/>
      <c r="BY241" s="75"/>
      <c r="BZ241" s="75"/>
      <c r="CA241" s="75"/>
      <c r="CB241" s="75"/>
      <c r="CC241" s="75"/>
      <c r="CD241" s="75"/>
      <c r="CE241" s="75"/>
      <c r="CF241" s="75"/>
      <c r="CG241" s="75"/>
      <c r="CH241" s="75"/>
      <c r="CI241" s="75"/>
      <c r="CJ241" s="75"/>
      <c r="CK241" s="75"/>
      <c r="CL241" s="75"/>
      <c r="CM241" s="75"/>
      <c r="CN241" s="75"/>
      <c r="CO241" s="75"/>
      <c r="CP241" s="75"/>
      <c r="CQ241" s="75"/>
      <c r="CR241" s="75"/>
      <c r="CS241" s="75"/>
      <c r="CT241" s="75"/>
      <c r="CU241" s="75"/>
      <c r="CV241" s="75"/>
      <c r="CW241" s="75"/>
      <c r="CX241" s="75"/>
      <c r="CY241" s="75"/>
      <c r="CZ241" s="75"/>
      <c r="DA241" s="75"/>
      <c r="DB241" s="75"/>
      <c r="DC241" s="75"/>
      <c r="DD241" s="75"/>
      <c r="DE241" s="75"/>
      <c r="DF241" s="75"/>
      <c r="DG241" s="75"/>
      <c r="DH241" s="75"/>
      <c r="DI241" s="75"/>
      <c r="DJ241" s="75"/>
      <c r="DK241" s="75"/>
      <c r="DL241" s="75"/>
      <c r="DM241" s="75"/>
      <c r="DN241" s="75"/>
      <c r="DO241" s="75"/>
      <c r="DP241" s="75"/>
      <c r="DQ241" s="75"/>
      <c r="DR241" s="75"/>
      <c r="DS241" s="75"/>
      <c r="DT241" s="75"/>
      <c r="DU241" s="75"/>
      <c r="DV241" s="75"/>
      <c r="DW241" s="75"/>
      <c r="DX241" s="75"/>
      <c r="DY241" s="75"/>
      <c r="DZ241" s="75"/>
      <c r="EA241" s="75"/>
      <c r="EB241" s="75"/>
      <c r="EC241" s="75"/>
      <c r="ED241" s="75"/>
      <c r="EE241" s="75"/>
      <c r="EF241" s="75"/>
      <c r="EG241" s="75"/>
      <c r="EH241" s="75"/>
      <c r="EI241" s="75"/>
      <c r="EJ241" s="75"/>
      <c r="EK241" s="75"/>
      <c r="EL241" s="75"/>
      <c r="EM241" s="75"/>
      <c r="EN241" s="75"/>
      <c r="EO241" s="75"/>
      <c r="EP241" s="75"/>
      <c r="EQ241" s="75"/>
      <c r="ER241" s="75"/>
      <c r="ES241" s="75"/>
      <c r="ET241" s="75"/>
      <c r="EU241" s="75"/>
      <c r="EV241" s="75"/>
      <c r="EW241" s="75"/>
    </row>
    <row r="242" spans="2:153" x14ac:dyDescent="0.2">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c r="BI242" s="75"/>
      <c r="BJ242" s="75"/>
      <c r="BK242" s="75"/>
      <c r="BL242" s="75"/>
      <c r="BM242" s="75"/>
      <c r="BN242" s="75"/>
      <c r="BO242" s="75"/>
      <c r="BP242" s="75"/>
      <c r="BQ242" s="75"/>
      <c r="BR242" s="75"/>
      <c r="BS242" s="75"/>
      <c r="BT242" s="75"/>
      <c r="BU242" s="75"/>
      <c r="BV242" s="75"/>
      <c r="BW242" s="75"/>
      <c r="BX242" s="75"/>
      <c r="BY242" s="75"/>
      <c r="BZ242" s="75"/>
      <c r="CA242" s="75"/>
      <c r="CB242" s="75"/>
      <c r="CC242" s="75"/>
      <c r="CD242" s="75"/>
      <c r="CE242" s="75"/>
      <c r="CF242" s="75"/>
      <c r="CG242" s="75"/>
      <c r="CH242" s="75"/>
      <c r="CI242" s="75"/>
      <c r="CJ242" s="75"/>
      <c r="CK242" s="75"/>
      <c r="CL242" s="75"/>
      <c r="CM242" s="75"/>
      <c r="CN242" s="75"/>
      <c r="CO242" s="75"/>
      <c r="CP242" s="75"/>
      <c r="CQ242" s="75"/>
      <c r="CR242" s="75"/>
      <c r="CS242" s="75"/>
      <c r="CT242" s="75"/>
      <c r="CU242" s="75"/>
      <c r="CV242" s="75"/>
      <c r="CW242" s="75"/>
      <c r="CX242" s="75"/>
      <c r="CY242" s="75"/>
      <c r="CZ242" s="75"/>
      <c r="DA242" s="75"/>
      <c r="DB242" s="75"/>
      <c r="DC242" s="75"/>
      <c r="DD242" s="75"/>
      <c r="DE242" s="75"/>
      <c r="DF242" s="75"/>
      <c r="DG242" s="75"/>
      <c r="DH242" s="75"/>
      <c r="DI242" s="75"/>
      <c r="DJ242" s="75"/>
      <c r="DK242" s="75"/>
      <c r="DL242" s="75"/>
      <c r="DM242" s="75"/>
      <c r="DN242" s="75"/>
      <c r="DO242" s="75"/>
      <c r="DP242" s="75"/>
      <c r="DQ242" s="75"/>
      <c r="DR242" s="75"/>
      <c r="DS242" s="75"/>
      <c r="DT242" s="75"/>
      <c r="DU242" s="75"/>
      <c r="DV242" s="75"/>
      <c r="DW242" s="75"/>
      <c r="DX242" s="75"/>
      <c r="DY242" s="75"/>
      <c r="DZ242" s="75"/>
      <c r="EA242" s="75"/>
      <c r="EB242" s="75"/>
      <c r="EC242" s="75"/>
      <c r="ED242" s="75"/>
      <c r="EE242" s="75"/>
      <c r="EF242" s="75"/>
      <c r="EG242" s="75"/>
      <c r="EH242" s="75"/>
      <c r="EI242" s="75"/>
      <c r="EJ242" s="75"/>
      <c r="EK242" s="75"/>
      <c r="EL242" s="75"/>
      <c r="EM242" s="75"/>
      <c r="EN242" s="75"/>
      <c r="EO242" s="75"/>
      <c r="EP242" s="75"/>
      <c r="EQ242" s="75"/>
      <c r="ER242" s="75"/>
      <c r="ES242" s="75"/>
      <c r="ET242" s="75"/>
      <c r="EU242" s="75"/>
      <c r="EV242" s="75"/>
      <c r="EW242" s="75"/>
    </row>
    <row r="243" spans="2:153" x14ac:dyDescent="0.2">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c r="BI243" s="75"/>
      <c r="BJ243" s="75"/>
      <c r="BK243" s="75"/>
      <c r="BL243" s="75"/>
      <c r="BM243" s="75"/>
      <c r="BN243" s="75"/>
      <c r="BO243" s="75"/>
      <c r="BP243" s="75"/>
      <c r="BQ243" s="75"/>
      <c r="BR243" s="75"/>
      <c r="BS243" s="75"/>
      <c r="BT243" s="75"/>
      <c r="BU243" s="75"/>
      <c r="BV243" s="75"/>
      <c r="BW243" s="75"/>
      <c r="BX243" s="75"/>
      <c r="BY243" s="75"/>
      <c r="BZ243" s="75"/>
      <c r="CA243" s="75"/>
      <c r="CB243" s="75"/>
      <c r="CC243" s="75"/>
      <c r="CD243" s="75"/>
      <c r="CE243" s="75"/>
      <c r="CF243" s="75"/>
      <c r="CG243" s="75"/>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c r="DI243" s="75"/>
      <c r="DJ243" s="75"/>
      <c r="DK243" s="75"/>
      <c r="DL243" s="75"/>
      <c r="DM243" s="75"/>
      <c r="DN243" s="75"/>
      <c r="DO243" s="75"/>
      <c r="DP243" s="75"/>
      <c r="DQ243" s="75"/>
      <c r="DR243" s="75"/>
      <c r="DS243" s="75"/>
      <c r="DT243" s="75"/>
      <c r="DU243" s="75"/>
      <c r="DV243" s="75"/>
      <c r="DW243" s="75"/>
      <c r="DX243" s="75"/>
      <c r="DY243" s="75"/>
      <c r="DZ243" s="75"/>
      <c r="EA243" s="75"/>
      <c r="EB243" s="75"/>
      <c r="EC243" s="75"/>
      <c r="ED243" s="75"/>
      <c r="EE243" s="75"/>
      <c r="EF243" s="75"/>
      <c r="EG243" s="75"/>
      <c r="EH243" s="75"/>
      <c r="EI243" s="75"/>
      <c r="EJ243" s="75"/>
      <c r="EK243" s="75"/>
      <c r="EL243" s="75"/>
      <c r="EM243" s="75"/>
      <c r="EN243" s="75"/>
      <c r="EO243" s="75"/>
      <c r="EP243" s="75"/>
      <c r="EQ243" s="75"/>
      <c r="ER243" s="75"/>
      <c r="ES243" s="75"/>
      <c r="ET243" s="75"/>
      <c r="EU243" s="75"/>
      <c r="EV243" s="75"/>
      <c r="EW243" s="75"/>
    </row>
  </sheetData>
  <mergeCells count="22">
    <mergeCell ref="B2:D2"/>
    <mergeCell ref="B5:B8"/>
    <mergeCell ref="B10:B16"/>
    <mergeCell ref="B18:B21"/>
    <mergeCell ref="B23:B28"/>
    <mergeCell ref="B3:D3"/>
    <mergeCell ref="B4:D4"/>
    <mergeCell ref="C5:D8"/>
    <mergeCell ref="B9:D9"/>
    <mergeCell ref="C10:D16"/>
    <mergeCell ref="B17:D17"/>
    <mergeCell ref="C18:D21"/>
    <mergeCell ref="B22:D22"/>
    <mergeCell ref="C23:D28"/>
    <mergeCell ref="B29:D29"/>
    <mergeCell ref="C30:D34"/>
    <mergeCell ref="B35:D35"/>
    <mergeCell ref="C36:D36"/>
    <mergeCell ref="C37:D37"/>
    <mergeCell ref="B36:B38"/>
    <mergeCell ref="C38:D38"/>
    <mergeCell ref="B30:B34"/>
  </mergeCells>
  <pageMargins left="0.35433070866141736" right="0.31496062992125984" top="0.59055118110236227" bottom="0.74803149606299213" header="0.27559055118110237" footer="0.35433070866141736"/>
  <pageSetup paperSize="9" scale="60" orientation="landscape" r:id="rId1"/>
  <headerFooter alignWithMargins="0">
    <oddFooter>&amp;RMetadata   &amp;P/&amp;N</oddFooter>
  </headerFooter>
  <rowBreaks count="1" manualBreakCount="1">
    <brk id="21"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Yes">
                <anchor moveWithCells="1">
                  <from>
                    <xdr:col>2</xdr:col>
                    <xdr:colOff>133350</xdr:colOff>
                    <xdr:row>4</xdr:row>
                    <xdr:rowOff>171450</xdr:rowOff>
                  </from>
                  <to>
                    <xdr:col>2</xdr:col>
                    <xdr:colOff>800100</xdr:colOff>
                    <xdr:row>6</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xdr:col>
                    <xdr:colOff>133350</xdr:colOff>
                    <xdr:row>6</xdr:row>
                    <xdr:rowOff>38100</xdr:rowOff>
                  </from>
                  <to>
                    <xdr:col>2</xdr:col>
                    <xdr:colOff>1714500</xdr:colOff>
                    <xdr:row>7</xdr:row>
                    <xdr:rowOff>57150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xdr:col>
                    <xdr:colOff>114300</xdr:colOff>
                    <xdr:row>10</xdr:row>
                    <xdr:rowOff>19050</xdr:rowOff>
                  </from>
                  <to>
                    <xdr:col>2</xdr:col>
                    <xdr:colOff>1447800</xdr:colOff>
                    <xdr:row>10</xdr:row>
                    <xdr:rowOff>180975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xdr:col>
                    <xdr:colOff>114300</xdr:colOff>
                    <xdr:row>11</xdr:row>
                    <xdr:rowOff>19050</xdr:rowOff>
                  </from>
                  <to>
                    <xdr:col>2</xdr:col>
                    <xdr:colOff>1504950</xdr:colOff>
                    <xdr:row>12</xdr:row>
                    <xdr:rowOff>19050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114300</xdr:colOff>
                    <xdr:row>12</xdr:row>
                    <xdr:rowOff>28575</xdr:rowOff>
                  </from>
                  <to>
                    <xdr:col>2</xdr:col>
                    <xdr:colOff>1562100</xdr:colOff>
                    <xdr:row>12</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xdr:col>
                    <xdr:colOff>114300</xdr:colOff>
                    <xdr:row>13</xdr:row>
                    <xdr:rowOff>19050</xdr:rowOff>
                  </from>
                  <to>
                    <xdr:col>2</xdr:col>
                    <xdr:colOff>1866900</xdr:colOff>
                    <xdr:row>14</xdr:row>
                    <xdr:rowOff>19050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xdr:col>
                    <xdr:colOff>114300</xdr:colOff>
                    <xdr:row>14</xdr:row>
                    <xdr:rowOff>19050</xdr:rowOff>
                  </from>
                  <to>
                    <xdr:col>2</xdr:col>
                    <xdr:colOff>1514475</xdr:colOff>
                    <xdr:row>15</xdr:row>
                    <xdr:rowOff>19050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xdr:col>
                    <xdr:colOff>114300</xdr:colOff>
                    <xdr:row>18</xdr:row>
                    <xdr:rowOff>19050</xdr:rowOff>
                  </from>
                  <to>
                    <xdr:col>2</xdr:col>
                    <xdr:colOff>1514475</xdr:colOff>
                    <xdr:row>18</xdr:row>
                    <xdr:rowOff>180975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114300</xdr:colOff>
                    <xdr:row>19</xdr:row>
                    <xdr:rowOff>19050</xdr:rowOff>
                  </from>
                  <to>
                    <xdr:col>2</xdr:col>
                    <xdr:colOff>1514475</xdr:colOff>
                    <xdr:row>20</xdr:row>
                    <xdr:rowOff>19050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xdr:col>
                    <xdr:colOff>114300</xdr:colOff>
                    <xdr:row>23</xdr:row>
                    <xdr:rowOff>19050</xdr:rowOff>
                  </from>
                  <to>
                    <xdr:col>2</xdr:col>
                    <xdr:colOff>1514475</xdr:colOff>
                    <xdr:row>23</xdr:row>
                    <xdr:rowOff>180975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xdr:col>
                    <xdr:colOff>114300</xdr:colOff>
                    <xdr:row>24</xdr:row>
                    <xdr:rowOff>19050</xdr:rowOff>
                  </from>
                  <to>
                    <xdr:col>2</xdr:col>
                    <xdr:colOff>1514475</xdr:colOff>
                    <xdr:row>25</xdr:row>
                    <xdr:rowOff>19050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2</xdr:col>
                    <xdr:colOff>114300</xdr:colOff>
                    <xdr:row>26</xdr:row>
                    <xdr:rowOff>19050</xdr:rowOff>
                  </from>
                  <to>
                    <xdr:col>2</xdr:col>
                    <xdr:colOff>1514475</xdr:colOff>
                    <xdr:row>27</xdr:row>
                    <xdr:rowOff>19050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2</xdr:col>
                    <xdr:colOff>114300</xdr:colOff>
                    <xdr:row>25</xdr:row>
                    <xdr:rowOff>19050</xdr:rowOff>
                  </from>
                  <to>
                    <xdr:col>2</xdr:col>
                    <xdr:colOff>1924050</xdr:colOff>
                    <xdr:row>26</xdr:row>
                    <xdr:rowOff>19050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2</xdr:col>
                    <xdr:colOff>114300</xdr:colOff>
                    <xdr:row>30</xdr:row>
                    <xdr:rowOff>19050</xdr:rowOff>
                  </from>
                  <to>
                    <xdr:col>2</xdr:col>
                    <xdr:colOff>1514475</xdr:colOff>
                    <xdr:row>31</xdr:row>
                    <xdr:rowOff>19050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xdr:col>
                    <xdr:colOff>114300</xdr:colOff>
                    <xdr:row>31</xdr:row>
                    <xdr:rowOff>19050</xdr:rowOff>
                  </from>
                  <to>
                    <xdr:col>2</xdr:col>
                    <xdr:colOff>1514475</xdr:colOff>
                    <xdr:row>32</xdr:row>
                    <xdr:rowOff>19050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xdr:col>
                    <xdr:colOff>114300</xdr:colOff>
                    <xdr:row>33</xdr:row>
                    <xdr:rowOff>0</xdr:rowOff>
                  </from>
                  <to>
                    <xdr:col>2</xdr:col>
                    <xdr:colOff>1514475</xdr:colOff>
                    <xdr:row>33</xdr:row>
                    <xdr:rowOff>295275</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2</xdr:col>
                    <xdr:colOff>114300</xdr:colOff>
                    <xdr:row>32</xdr:row>
                    <xdr:rowOff>19050</xdr:rowOff>
                  </from>
                  <to>
                    <xdr:col>2</xdr:col>
                    <xdr:colOff>1924050</xdr:colOff>
                    <xdr:row>33</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DD_x002f_NFM_x0020_category xmlns="cc7ce8ca-8f52-44ec-9496-3c41d0f5ad18" xsi:nil="true"/>
    <TaxKeywordTaxHTField xmlns="cc7ce8ca-8f52-44ec-9496-3c41d0f5ad18">
      <Terms xmlns="http://schemas.microsoft.com/office/infopath/2007/PartnerControls"/>
    </TaxKeywordTaxHTField>
    <TaxCatchAll xmlns="cc7ce8ca-8f52-44ec-9496-3c41d0f5ad18" xsi:nil="true"/>
    <lcf76f155ced4ddcb4097134ff3c332f xmlns="82302deb-32b0-442b-bedc-ba64a9aa8ccd">
      <Terms xmlns="http://schemas.microsoft.com/office/infopath/2007/PartnerControls"/>
    </lcf76f155ced4ddcb4097134ff3c332f>
    <kae7f6409c1a45b5af70ba169c41da0e xmlns="82302deb-32b0-442b-bedc-ba64a9aa8ccd">
      <Terms xmlns="http://schemas.microsoft.com/office/infopath/2007/PartnerControls"/>
    </kae7f6409c1a45b5af70ba169c41da0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82C08FD3D0614AAB94B75C024070A7" ma:contentTypeVersion="28" ma:contentTypeDescription="Create a new document." ma:contentTypeScope="" ma:versionID="2327632883d9ebc34e8ef6ff5b5b5fa0">
  <xsd:schema xmlns:xsd="http://www.w3.org/2001/XMLSchema" xmlns:xs="http://www.w3.org/2001/XMLSchema" xmlns:p="http://schemas.microsoft.com/office/2006/metadata/properties" xmlns:ns2="82302deb-32b0-442b-bedc-ba64a9aa8ccd" xmlns:ns3="cc7ce8ca-8f52-44ec-9496-3c41d0f5ad18" targetNamespace="http://schemas.microsoft.com/office/2006/metadata/properties" ma:root="true" ma:fieldsID="a6caaca245a9cde5062eff492bc20907" ns2:_="" ns3:_="">
    <xsd:import namespace="82302deb-32b0-442b-bedc-ba64a9aa8ccd"/>
    <xsd:import namespace="cc7ce8ca-8f52-44ec-9496-3c41d0f5ad1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3:REDD_x002f_NFM_x0020_category" minOccurs="0"/>
                <xsd:element ref="ns3:TaxCatchAll" minOccurs="0"/>
                <xsd:element ref="ns3:TaxKeywordTaxHTField" minOccurs="0"/>
                <xsd:element ref="ns2:MediaLengthInSeconds" minOccurs="0"/>
                <xsd:element ref="ns2:lcf76f155ced4ddcb4097134ff3c332f" minOccurs="0"/>
                <xsd:element ref="ns2:MediaServiceObjectDetectorVersions" minOccurs="0"/>
                <xsd:element ref="ns2:MediaServiceSearchProperties" minOccurs="0"/>
                <xsd:element ref="ns2:kae7f6409c1a45b5af70ba169c41da0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02deb-32b0-442b-bedc-ba64a9aa8c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40eee1e-ad38-437e-be40-fc9f033adc9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element name="kae7f6409c1a45b5af70ba169c41da0e" ma:index="30" nillable="true" ma:taxonomy="true" ma:internalName="kae7f6409c1a45b5af70ba169c41da0e" ma:taxonomyFieldName="Weight" ma:displayName="Weight" ma:default="" ma:fieldId="{4ae7f640-9c1a-45b5-af70-ba169c41da0e}" ma:sspId="f40eee1e-ad38-437e-be40-fc9f033adc9a" ma:termSetId="87d46d98-46dd-4ca0-8638-769b191599cd"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ce8ca-8f52-44ec-9496-3c41d0f5ad1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REDD_x002f_NFM_x0020_category" ma:index="20" nillable="true" ma:displayName="REDD/NFM category" ma:list="{47579d77-2321-40b5-9ad4-2d6d6ce9c501}" ma:internalName="REDD_x002F_NFM_x0020_category" ma:showField="Title"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CatchAll" ma:index="21" nillable="true" ma:displayName="Taxonomy Catch All Column" ma:hidden="true" ma:list="{dda2a781-49f9-4958-8522-b106e211dbae}" ma:internalName="TaxCatchAll" ma:showField="CatchAllData" ma:web="cc7ce8ca-8f52-44ec-9496-3c41d0f5ad18">
      <xsd:complexType>
        <xsd:complexContent>
          <xsd:extension base="dms:MultiChoiceLookup">
            <xsd:sequence>
              <xsd:element name="Value" type="dms:Lookup" maxOccurs="unbounded" minOccurs="0" nillable="true"/>
            </xsd:sequence>
          </xsd:extension>
        </xsd:complexContent>
      </xsd:complexType>
    </xsd:element>
    <xsd:element name="TaxKeywordTaxHTField" ma:index="22" nillable="true" ma:taxonomy="true" ma:internalName="TaxKeywordTaxHTField" ma:taxonomyFieldName="TaxKeyword" ma:displayName="Enterprise Keywords" ma:fieldId="{23f27201-bee3-471e-b2e7-b64fd8b7ca38}" ma:taxonomyMulti="true" ma:sspId="f40eee1e-ad38-437e-be40-fc9f033adc9a"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EC5D8-8D6E-431F-8C3D-CFD089D97387}">
  <ds:schemaRefs>
    <ds:schemaRef ds:uri="http://purl.org/dc/elements/1.1/"/>
    <ds:schemaRef ds:uri="82302deb-32b0-442b-bedc-ba64a9aa8ccd"/>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c7ce8ca-8f52-44ec-9496-3c41d0f5ad18"/>
    <ds:schemaRef ds:uri="http://schemas.microsoft.com/office/2006/metadata/properties"/>
  </ds:schemaRefs>
</ds:datastoreItem>
</file>

<file path=customXml/itemProps2.xml><?xml version="1.0" encoding="utf-8"?>
<ds:datastoreItem xmlns:ds="http://schemas.openxmlformats.org/officeDocument/2006/customXml" ds:itemID="{B87EFB8A-B867-4298-A4F0-E14A322AA159}">
  <ds:schemaRefs>
    <ds:schemaRef ds:uri="http://schemas.microsoft.com/sharepoint/v3/contenttype/forms"/>
  </ds:schemaRefs>
</ds:datastoreItem>
</file>

<file path=customXml/itemProps3.xml><?xml version="1.0" encoding="utf-8"?>
<ds:datastoreItem xmlns:ds="http://schemas.openxmlformats.org/officeDocument/2006/customXml" ds:itemID="{B5D44877-9E8D-4B75-9604-7F1C92A2AD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02deb-32b0-442b-bedc-ba64a9aa8ccd"/>
    <ds:schemaRef ds:uri="cc7ce8ca-8f52-44ec-9496-3c41d0f5ad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COVER  </vt:lpstr>
      <vt:lpstr>INSTRUCTIONS</vt:lpstr>
      <vt:lpstr>DEFINITIONS</vt:lpstr>
      <vt:lpstr>1-CAPACITY</vt:lpstr>
      <vt:lpstr>CAP Verify</vt:lpstr>
      <vt:lpstr>2-PRODUCTION</vt:lpstr>
      <vt:lpstr>PROD Verify</vt:lpstr>
      <vt:lpstr>3-RECOVERED PAPER</vt:lpstr>
      <vt:lpstr>METADATA</vt:lpstr>
      <vt:lpstr>FEEDBACK</vt:lpstr>
      <vt:lpstr>'1-CAPACITY'!\C</vt:lpstr>
      <vt:lpstr>'2-PRODUCTION'!\P</vt:lpstr>
      <vt:lpstr>'1-CAPACITY'!Print_Area</vt:lpstr>
      <vt:lpstr>'2-PRODUCTION'!Print_Area</vt:lpstr>
      <vt:lpstr>'3-RECOVERED PAPER'!Print_Area</vt:lpstr>
      <vt:lpstr>'CAP Verify'!Print_Area</vt:lpstr>
      <vt:lpstr>'COVER  '!Print_Area</vt:lpstr>
      <vt:lpstr>DEFINITIONS!Print_Area</vt:lpstr>
      <vt:lpstr>INSTRUCTIONS!Print_Area</vt:lpstr>
      <vt:lpstr>METADATA!Print_Area</vt:lpstr>
      <vt:lpstr>'1-CAPACITY'!PRINT_AREA_MI</vt:lpstr>
      <vt:lpstr>METADATA!Print_Titles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2024-04-22T07:06:31Z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0x0101003082C08FD3D0614AAB94B75C024070A7</vt:lpwstr>
  </property>
  <property fmtid="{D5CDD505-2E9C-101B-9397-08002B2CF9AE}" pid="3" name="TaxKeyword">
    <vt:lpwstr/>
  </property>
  <property fmtid="{D5CDD505-2E9C-101B-9397-08002B2CF9AE}" pid="4" name="MediaServiceImageTags">
    <vt:lpwstr/>
  </property>
  <property fmtid="{D5CDD505-2E9C-101B-9397-08002B2CF9AE}" pid="5" name="Weight">
    <vt:lpwstr/>
  </property>
</Properties>
</file>